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EIDY\Escritorio\VIATICOS 2022\"/>
    </mc:Choice>
  </mc:AlternateContent>
  <bookViews>
    <workbookView xWindow="0" yWindow="0" windowWidth="20490" windowHeight="7755"/>
  </bookViews>
  <sheets>
    <sheet name="LFGA 10" sheetId="11" r:id="rId1"/>
    <sheet name="DALG" sheetId="10" r:id="rId2"/>
    <sheet name="AZC " sheetId="9" r:id="rId3"/>
    <sheet name="LGB 7" sheetId="8" r:id="rId4"/>
    <sheet name="LGB 6" sheetId="7" r:id="rId5"/>
    <sheet name="JMJM" sheetId="5" r:id="rId6"/>
    <sheet name="IARD " sheetId="4" r:id="rId7"/>
    <sheet name="LGB " sheetId="3" r:id="rId8"/>
    <sheet name="LFGA " sheetId="2" r:id="rId9"/>
    <sheet name="GAZS" sheetId="1" r:id="rId10"/>
  </sheets>
  <definedNames>
    <definedName name="_xlnm.Print_Area" localSheetId="2">'AZC '!$B$1:$N$66</definedName>
    <definedName name="_xlnm.Print_Area" localSheetId="1">DALG!$B$1:$N$66</definedName>
    <definedName name="_xlnm.Print_Area" localSheetId="9">GAZS!$B$1:$N$66</definedName>
    <definedName name="_xlnm.Print_Area" localSheetId="6">'IARD '!$B$1:$N$66</definedName>
    <definedName name="_xlnm.Print_Area" localSheetId="5">JMJM!$B$1:$N$66</definedName>
    <definedName name="_xlnm.Print_Area" localSheetId="8">'LFGA '!$B$1:$N$66</definedName>
    <definedName name="_xlnm.Print_Area" localSheetId="0">'LFGA 10'!$B$1:$N$66</definedName>
    <definedName name="_xlnm.Print_Area" localSheetId="7">'LGB '!$B$1:$N$66</definedName>
    <definedName name="_xlnm.Print_Area" localSheetId="4">'LGB 6'!$B$1:$N$66</definedName>
    <definedName name="_xlnm.Print_Area" localSheetId="3">'LGB 7'!$B$1:$N$66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3" l="1"/>
  <c r="M42" i="11" l="1"/>
  <c r="F48" i="11"/>
  <c r="F50" i="11" s="1"/>
  <c r="F55" i="11" s="1"/>
  <c r="J43" i="11"/>
  <c r="M43" i="11" s="1"/>
  <c r="M25" i="11"/>
  <c r="M40" i="11" s="1"/>
  <c r="M46" i="11" l="1"/>
  <c r="M9" i="11" s="1"/>
  <c r="B11" i="11" s="1"/>
  <c r="F48" i="10"/>
  <c r="F50" i="10" s="1"/>
  <c r="F55" i="10" s="1"/>
  <c r="J43" i="10"/>
  <c r="M43" i="10" s="1"/>
  <c r="M25" i="10"/>
  <c r="M40" i="10" s="1"/>
  <c r="F48" i="9"/>
  <c r="F50" i="9" s="1"/>
  <c r="F55" i="9" s="1"/>
  <c r="J43" i="9"/>
  <c r="M43" i="9" s="1"/>
  <c r="M25" i="9"/>
  <c r="M40" i="9" s="1"/>
  <c r="F56" i="11" l="1"/>
  <c r="F57" i="11" s="1"/>
  <c r="M46" i="10"/>
  <c r="M46" i="9"/>
  <c r="F56" i="10" l="1"/>
  <c r="F57" i="10" s="1"/>
  <c r="M9" i="10"/>
  <c r="B11" i="10" s="1"/>
  <c r="F56" i="9"/>
  <c r="F57" i="9" s="1"/>
  <c r="M9" i="9"/>
  <c r="B11" i="9" s="1"/>
  <c r="M42" i="8" l="1"/>
  <c r="F48" i="8"/>
  <c r="F50" i="8" s="1"/>
  <c r="F55" i="8" s="1"/>
  <c r="J43" i="8"/>
  <c r="M43" i="8" s="1"/>
  <c r="M25" i="8"/>
  <c r="M40" i="8" s="1"/>
  <c r="M44" i="7"/>
  <c r="F48" i="7"/>
  <c r="F50" i="7" s="1"/>
  <c r="F55" i="7" s="1"/>
  <c r="M45" i="7"/>
  <c r="J43" i="7"/>
  <c r="M43" i="7" s="1"/>
  <c r="M42" i="7"/>
  <c r="M25" i="7"/>
  <c r="M40" i="7" s="1"/>
  <c r="M46" i="7" l="1"/>
  <c r="F56" i="7" s="1"/>
  <c r="F57" i="7" s="1"/>
  <c r="M46" i="8"/>
  <c r="M9" i="7" l="1"/>
  <c r="B11" i="7" s="1"/>
  <c r="M9" i="8"/>
  <c r="B11" i="8" s="1"/>
  <c r="F56" i="8"/>
  <c r="F57" i="8" s="1"/>
  <c r="F48" i="5"/>
  <c r="F50" i="5" s="1"/>
  <c r="F55" i="5" s="1"/>
  <c r="M45" i="5"/>
  <c r="J43" i="5"/>
  <c r="M43" i="5" s="1"/>
  <c r="M25" i="5"/>
  <c r="M40" i="5" s="1"/>
  <c r="M46" i="5" l="1"/>
  <c r="F48" i="4"/>
  <c r="F50" i="4" s="1"/>
  <c r="F55" i="4" s="1"/>
  <c r="M45" i="4"/>
  <c r="J43" i="4"/>
  <c r="M43" i="4" s="1"/>
  <c r="M25" i="4"/>
  <c r="M40" i="4" s="1"/>
  <c r="M9" i="5" l="1"/>
  <c r="B11" i="5" s="1"/>
  <c r="F56" i="5"/>
  <c r="F57" i="5" s="1"/>
  <c r="M46" i="4"/>
  <c r="F48" i="3"/>
  <c r="F50" i="3" s="1"/>
  <c r="F55" i="3" s="1"/>
  <c r="M45" i="3"/>
  <c r="M44" i="3"/>
  <c r="J43" i="3"/>
  <c r="M43" i="3" s="1"/>
  <c r="M25" i="3"/>
  <c r="M40" i="3" s="1"/>
  <c r="F56" i="4" l="1"/>
  <c r="F57" i="4" s="1"/>
  <c r="M9" i="4"/>
  <c r="B11" i="4" s="1"/>
  <c r="M46" i="3"/>
  <c r="M9" i="3" s="1"/>
  <c r="B11" i="3" s="1"/>
  <c r="M45" i="1"/>
  <c r="M42" i="2"/>
  <c r="M42" i="1"/>
  <c r="F56" i="3" l="1"/>
  <c r="F57" i="3" s="1"/>
  <c r="M45" i="2"/>
  <c r="M44" i="2"/>
  <c r="F48" i="2"/>
  <c r="F50" i="2" s="1"/>
  <c r="F55" i="2" s="1"/>
  <c r="J43" i="2"/>
  <c r="M43" i="2" s="1"/>
  <c r="M25" i="2"/>
  <c r="M40" i="2" s="1"/>
  <c r="M46" i="2" l="1"/>
  <c r="M9" i="2" l="1"/>
  <c r="B11" i="2" s="1"/>
  <c r="F56" i="2"/>
  <c r="F57" i="2" s="1"/>
  <c r="M44" i="1"/>
  <c r="F48" i="1" l="1"/>
  <c r="F50" i="1" s="1"/>
  <c r="F55" i="1" s="1"/>
  <c r="J43" i="1"/>
  <c r="M43" i="1" s="1"/>
  <c r="M25" i="1"/>
  <c r="M40" i="1" s="1"/>
  <c r="M46" i="1" l="1"/>
  <c r="F56" i="1" l="1"/>
  <c r="F57" i="1" s="1"/>
  <c r="M9" i="1"/>
  <c r="B11" i="1" s="1"/>
</calcChain>
</file>

<file path=xl/sharedStrings.xml><?xml version="1.0" encoding="utf-8"?>
<sst xmlns="http://schemas.openxmlformats.org/spreadsheetml/2006/main" count="1175" uniqueCount="103">
  <si>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</si>
  <si>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</si>
  <si>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</si>
  <si>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</si>
  <si>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</si>
  <si>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</si>
  <si>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</si>
  <si>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</si>
  <si>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viáticos en comisión conferida para   - - - - - - - -- - - - - - - - - - - - - - - - - - - - - - - - - - - - - - - - - - - </t>
  </si>
  <si>
    <t xml:space="preserve">durante los días del </t>
  </si>
  <si>
    <t xml:space="preserve">AL 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</si>
  <si>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</si>
  <si>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</si>
  <si>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</si>
  <si>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</si>
  <si>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</si>
  <si>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</si>
  <si>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.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</si>
  <si>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</si>
  <si>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</si>
  <si>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</si>
  <si>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</si>
  <si>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</si>
  <si>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</si>
  <si>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</si>
  <si>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</si>
  <si>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</si>
  <si>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</si>
  <si>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</si>
  <si>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 xml:space="preserve">Total.         </t>
  </si>
  <si>
    <t>Combustible</t>
  </si>
  <si>
    <t xml:space="preserve">SALTILLO </t>
  </si>
  <si>
    <t>Km..</t>
  </si>
  <si>
    <t>SALTILLO</t>
  </si>
  <si>
    <t>Tipo de Cambio</t>
  </si>
  <si>
    <t>Peaje</t>
  </si>
  <si>
    <t>comprobación que se anexa</t>
  </si>
  <si>
    <t>factor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</si>
  <si>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</si>
  <si>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</si>
  <si>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</si>
  <si>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</si>
  <si>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</si>
  <si>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</si>
  <si>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</si>
  <si>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</si>
  <si>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</si>
  <si>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</si>
  <si>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</si>
  <si>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>Devolución de viáticos</t>
  </si>
  <si>
    <t>A U T O R I Z O</t>
  </si>
  <si>
    <t>R  E  C  I  B  I</t>
  </si>
  <si>
    <t>L.C. ENRIQUE GARCÍA GUEDEA</t>
  </si>
  <si>
    <t>N  o  m  b  r  e</t>
  </si>
  <si>
    <t xml:space="preserve"> DIRECTOR DE ADMINISTRACION Y FINANZAS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</si>
  <si>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</si>
  <si>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</si>
  <si>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</si>
  <si>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MARZO</t>
  </si>
  <si>
    <t>CUMBRE NACIONAL DE GOBIERNO ABIERTO Y REUNIONES DE TRABAJO PARA ASESORAMIENTO SOBRE IMPLEMENTACION DE INICIATIVAS DE GOBIERNO ABIERTO , CDMX DEL 14 AL 18 MARZO 2022.</t>
  </si>
  <si>
    <t xml:space="preserve">MARZO </t>
  </si>
  <si>
    <t xml:space="preserve">10 TAXIS </t>
  </si>
  <si>
    <t xml:space="preserve">AEROPUERTO MTY </t>
  </si>
  <si>
    <t xml:space="preserve">CDMX </t>
  </si>
  <si>
    <t>CDMX</t>
  </si>
  <si>
    <t>( DIECISEIS MIL SEICIENTOS DOCE PESOS 00/100 MN)</t>
  </si>
  <si>
    <t xml:space="preserve">GUSTAVO ADOLFO ZAVALA SLEHIMAN </t>
  </si>
  <si>
    <t xml:space="preserve">DIRECTOR DE CAPACITACION Y CULTURA DE LA TRANSPARENCIA </t>
  </si>
  <si>
    <t>CUMBRE NACIONAL DE GOBIERNO ABIERTO Y REUNIONES DE TRABAJO PARA ASESORAMIENTO SOBRE IMPLEMENTACION DE INICIATIVAS DE GOBIERNO ABIERTO , CDMX DEL 16 AL 18 MARZO 2022.</t>
  </si>
  <si>
    <t xml:space="preserve">6 TAXIS </t>
  </si>
  <si>
    <t xml:space="preserve">LUIS FERNANDO GARCIA ABUSAID </t>
  </si>
  <si>
    <t xml:space="preserve">DIRECTOR GENERAL </t>
  </si>
  <si>
    <t>(DOCE MIL TRECIENTOS DOCE PESOS 00/100 MN)</t>
  </si>
  <si>
    <t>IV CUMBRE NACIONAL DE GOBIERNO ABIERTO: "ESTADO ABIERTO EN MEXICO PARA CUMPLIR LAS METAS AL AÑO 2030"/ REUNION DE TRABAJO CON PERSONAL DEL INAI.</t>
  </si>
  <si>
    <t>(DOCE MIL CUATROCIENTOS CINQUENTA Y SEIS PESOS 00/100 MN)</t>
  </si>
  <si>
    <t xml:space="preserve">LUIS GONZALEZ BRISEÑO </t>
  </si>
  <si>
    <t xml:space="preserve">COMISIONADO PRESIDENTE </t>
  </si>
  <si>
    <t xml:space="preserve">JEFE DEL DEPARTAMENTO DE INFORMATICA </t>
  </si>
  <si>
    <t>(SEIS MIL TRESCIENTOS  PESOS 00/100 MN)</t>
  </si>
  <si>
    <t xml:space="preserve">REUNIONES DE GOBIERNO ABIERTO CON EL OBJETIVO DE AVANZAR LOS TRABAJAOS DE IMPLEMENTACION EN COAHUILA DE ZARAGOZA DE LAS INICIATIVAS DE GOBIERNO ABIERTO DENOMINADAS "CONTRATACIONES PUBLICAS ANTE LA EMERGENCIA" CDMX </t>
  </si>
  <si>
    <t>ISMAEL ALBERTO RIOS DELGADO</t>
  </si>
  <si>
    <t xml:space="preserve">1ERA SESION DE TRABAJO DE LOS INTEGRANTES DEL SNT DEL 23 AL 25 DE MARZO 2022 EN LA CDMX </t>
  </si>
  <si>
    <t xml:space="preserve">TORREON </t>
  </si>
  <si>
    <t xml:space="preserve">JOSE MANUEL JIMENEZ Y MELENDEZ </t>
  </si>
  <si>
    <t>COMISIONADO</t>
  </si>
  <si>
    <t>(DIEZ MIL SETESCIENTOS PESOS 00/100 MN)</t>
  </si>
  <si>
    <t>PRIMERA SESION DE TRABAJO DE LOS INTEGRANTES DEL SNT 2022 Y PRIMERA SESION ORDINARIA DEL CONASEJO NACIONAL DEL SNT 2022, 23 Y 24 DE MARZO 2022.</t>
  </si>
  <si>
    <t xml:space="preserve">4 TAXIS </t>
  </si>
  <si>
    <t>(SIETE MIL OCHOCIENTOS SETENTA Y OCHO  PESOS 00/100 MN)</t>
  </si>
  <si>
    <t>FIRMA DE CONVENIO DE COLABORACION ENTRE EL ICAI Y EL R. AYUNTAMIENTO DE TORREON  EL 25 DE MARZO 2022</t>
  </si>
  <si>
    <t xml:space="preserve">TRANSITO LOCAL </t>
  </si>
  <si>
    <t>(TRES MIL OCOCHIENTOS VEINTIOCHO PESOS 00/100 MN)</t>
  </si>
  <si>
    <t xml:space="preserve">Estacionamiento </t>
  </si>
  <si>
    <t>(SEISCIENTOS CUARENTA PESOS 00/100 MN)</t>
  </si>
  <si>
    <t>TRASLADO AL COMISIONADO LGB A LA FIRMA DE CONVENIO DE COLABORACION ENTRE EL ICAI Y EL R. AYUNTAMIENTO DE TORREON  EL 25 DE MARZO 2022</t>
  </si>
  <si>
    <t>Depreciación por vehiculo</t>
  </si>
  <si>
    <t xml:space="preserve">ARMANDO ZAMORA CRUZ </t>
  </si>
  <si>
    <t xml:space="preserve">AUXILIAR </t>
  </si>
  <si>
    <t>A FIRMA DE CONVENIO DE COLABORACION ENTRE EL ICAI Y EL R. AYUNTAMIENTO DE TORREON  EL 25 DE MARZO 2022</t>
  </si>
  <si>
    <t xml:space="preserve">DIEGO ARMANDO LUNA GARCIA </t>
  </si>
  <si>
    <t xml:space="preserve">PROYECTISTA </t>
  </si>
  <si>
    <t>(TRES MIL CUARENTA Y OCHO PESOS 00/100 MN)</t>
  </si>
  <si>
    <t xml:space="preserve"> FIRMA DE CONVENIO DE COLABORACION ENTRE EL ICAI Y EL R. AYUNTAMIENTO DE TORREON  EL 25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</si>
</sst>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3" fillId="0" borderId="4" xfId="1" applyFont="1" applyBorder="1"/>
    <xf numFmtId="38" fontId="2" fillId="0" borderId="12" xfId="1" applyNumberFormat="1" applyFont="1" applyBorder="1" applyAlignment="1">
      <alignment horizontal="center"/>
    </xf>
    <xf numFmtId="44" fontId="4" fillId="0" borderId="0" xfId="1" applyNumberFormat="1" applyFont="1" applyBorder="1"/>
    <xf numFmtId="38" fontId="2" fillId="0" borderId="0" xfId="1" applyNumberFormat="1" applyFont="1" applyBorder="1" applyAlignment="1">
      <alignment horizontal="center"/>
    </xf>
    <xf numFmtId="0" fontId="2" fillId="0" borderId="11" xfId="1" applyFont="1" applyFill="1" applyBorder="1"/>
    <xf numFmtId="44" fontId="2" fillId="0" borderId="9" xfId="1" applyNumberFormat="1" applyFont="1" applyBorder="1"/>
    <xf numFmtId="0" fontId="2" fillId="0" borderId="11" xfId="1" applyFont="1" applyBorder="1"/>
    <xf numFmtId="0" fontId="2" fillId="0" borderId="15" xfId="1" applyFont="1" applyBorder="1"/>
    <xf numFmtId="0" fontId="2" fillId="0" borderId="0" xfId="1" applyFont="1" applyFill="1" applyBorder="1"/>
    <xf numFmtId="0" fontId="2" fillId="0" borderId="9" xfId="1" applyFont="1" applyFill="1" applyBorder="1"/>
    <xf numFmtId="0" fontId="2" fillId="0" borderId="0" xfId="1" applyFont="1" applyBorder="1" applyAlignment="1">
      <alignment horizontal="right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2" fillId="0" borderId="17" xfId="1" applyFont="1" applyBorder="1"/>
    <xf numFmtId="0" fontId="3" fillId="0" borderId="18" xfId="1" applyFont="1" applyBorder="1"/>
    <xf numFmtId="0" fontId="2" fillId="0" borderId="18" xfId="1" applyFont="1" applyBorder="1"/>
    <xf numFmtId="0" fontId="2" fillId="0" borderId="19" xfId="1" applyFont="1" applyBorder="1"/>
    <xf numFmtId="0" fontId="4" fillId="0" borderId="20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7" xfId="1" applyFont="1" applyBorder="1"/>
    <xf numFmtId="2" fontId="4" fillId="0" borderId="12" xfId="1" applyNumberFormat="1" applyFont="1" applyBorder="1"/>
    <xf numFmtId="0" fontId="4" fillId="0" borderId="0" xfId="1" applyFont="1" applyFill="1" applyBorder="1" applyAlignment="1">
      <alignment horizontal="center"/>
    </xf>
    <xf numFmtId="43" fontId="2" fillId="0" borderId="0" xfId="1" applyNumberFormat="1" applyFont="1"/>
    <xf numFmtId="164" fontId="4" fillId="0" borderId="18" xfId="2" applyFont="1" applyBorder="1" applyAlignment="1"/>
    <xf numFmtId="164" fontId="4" fillId="0" borderId="22" xfId="2" applyFont="1" applyBorder="1" applyAlignment="1"/>
    <xf numFmtId="0" fontId="2" fillId="0" borderId="23" xfId="1" applyFont="1" applyBorder="1"/>
    <xf numFmtId="0" fontId="2" fillId="0" borderId="22" xfId="1" applyFont="1" applyBorder="1"/>
    <xf numFmtId="0" fontId="4" fillId="0" borderId="24" xfId="1" applyFont="1" applyBorder="1"/>
    <xf numFmtId="0" fontId="4" fillId="0" borderId="11" xfId="1" applyFont="1" applyBorder="1"/>
    <xf numFmtId="0" fontId="4" fillId="0" borderId="25" xfId="1" applyFont="1" applyBorder="1"/>
    <xf numFmtId="8" fontId="4" fillId="0" borderId="24" xfId="1" applyNumberFormat="1" applyFont="1" applyBorder="1"/>
    <xf numFmtId="164" fontId="2" fillId="0" borderId="0" xfId="1" applyNumberFormat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26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/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29" xfId="1" applyFont="1" applyBorder="1"/>
    <xf numFmtId="0" fontId="2" fillId="0" borderId="10" xfId="1" applyFont="1" applyBorder="1"/>
    <xf numFmtId="0" fontId="4" fillId="0" borderId="10" xfId="1" applyFont="1" applyBorder="1"/>
    <xf numFmtId="0" fontId="4" fillId="2" borderId="10" xfId="1" applyFont="1" applyFill="1" applyBorder="1"/>
    <xf numFmtId="16" fontId="2" fillId="0" borderId="30" xfId="1" applyNumberFormat="1" applyFont="1" applyBorder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2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22" xfId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164" fontId="4" fillId="0" borderId="28" xfId="0" applyNumberFormat="1" applyFont="1" applyBorder="1" applyAlignment="1">
      <alignment horizontal="left"/>
    </xf>
    <xf numFmtId="164" fontId="4" fillId="0" borderId="5" xfId="2" applyFont="1" applyBorder="1" applyAlignment="1"/>
    <xf numFmtId="164" fontId="4" fillId="0" borderId="6" xfId="2" applyFont="1" applyBorder="1" applyAlignment="1"/>
    <xf numFmtId="164" fontId="2" fillId="0" borderId="15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6" xfId="2" applyFont="1" applyBorder="1" applyAlignment="1">
      <alignment horizontal="center"/>
    </xf>
    <xf numFmtId="164" fontId="4" fillId="0" borderId="5" xfId="2" applyFont="1" applyBorder="1" applyAlignment="1">
      <alignment horizontal="center"/>
    </xf>
    <xf numFmtId="164" fontId="4" fillId="0" borderId="6" xfId="2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164" fontId="2" fillId="0" borderId="5" xfId="2" applyFont="1" applyBorder="1" applyAlignment="1"/>
    <xf numFmtId="164" fontId="2" fillId="0" borderId="6" xfId="2" applyFont="1" applyBorder="1" applyAlignment="1"/>
    <xf numFmtId="0" fontId="4" fillId="0" borderId="0" xfId="1" applyFont="1" applyBorder="1" applyAlignment="1">
      <alignment horizontal="center"/>
    </xf>
    <xf numFmtId="164" fontId="2" fillId="0" borderId="5" xfId="2" applyFont="1" applyBorder="1" applyAlignment="1">
      <alignment horizontal="left"/>
    </xf>
    <xf numFmtId="164" fontId="2" fillId="0" borderId="6" xfId="2" applyFont="1" applyBorder="1" applyAlignment="1">
      <alignment horizontal="left"/>
    </xf>
    <xf numFmtId="44" fontId="7" fillId="0" borderId="12" xfId="1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164" fontId="2" fillId="0" borderId="12" xfId="2" applyFont="1" applyBorder="1" applyAlignment="1">
      <alignment horizontal="center"/>
    </xf>
    <xf numFmtId="164" fontId="2" fillId="0" borderId="12" xfId="2" applyFont="1" applyBorder="1" applyAlignment="1">
      <alignment horizontal="left"/>
    </xf>
    <xf numFmtId="164" fontId="2" fillId="0" borderId="8" xfId="2" applyFont="1" applyBorder="1" applyAlignment="1">
      <alignment horizontal="left"/>
    </xf>
    <xf numFmtId="164" fontId="2" fillId="0" borderId="0" xfId="2" applyFont="1" applyBorder="1" applyAlignment="1">
      <alignment horizontal="center"/>
    </xf>
    <xf numFmtId="44" fontId="2" fillId="0" borderId="12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17" fontId="2" fillId="0" borderId="11" xfId="1" applyNumberFormat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4" fillId="0" borderId="7" xfId="1" applyFont="1" applyBorder="1" applyAlignment="1">
      <alignment horizontal="center"/>
    </xf>
    <xf numFmtId="164" fontId="2" fillId="0" borderId="4" xfId="2" applyFont="1" applyFill="1" applyBorder="1" applyAlignment="1"/>
    <xf numFmtId="164" fontId="2" fillId="0" borderId="0" xfId="2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</cellXfs>
  <cellStyles count="3">
    <cellStyle name="Moned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zoomScaleNormal="100" workbookViewId="0">
      <selection activeCell="X11" sqref="X1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6">
        <v>10</v>
      </c>
      <c r="N2" s="168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6" t="s">
        <v>1</v>
      </c>
      <c r="M3" s="181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01"/>
      <c r="M4" s="101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01"/>
      <c r="M5" s="101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24</v>
      </c>
      <c r="K8" s="102" t="s">
        <v>5</v>
      </c>
      <c r="L8" s="118" t="s">
        <v>58</v>
      </c>
      <c r="M8" s="118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112" t="s">
        <v>6</v>
      </c>
      <c r="L9" s="112"/>
      <c r="M9" s="129">
        <f>M46</f>
        <v>3048</v>
      </c>
      <c r="N9" s="130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105"/>
      <c r="B11" s="182">
        <f>$M$9</f>
        <v>3048</v>
      </c>
      <c r="C11" s="183"/>
      <c r="D11" s="184" t="s">
        <v>101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74" t="s">
        <v>102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1:14" ht="11.25" customHeight="1">
      <c r="A14" s="5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1:14" ht="11.25" customHeight="1">
      <c r="A15" s="5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1:14" ht="11.25" customHeight="1">
      <c r="A16" s="5"/>
      <c r="B16" s="5"/>
      <c r="C16" s="6"/>
      <c r="D16" s="6"/>
      <c r="E16" s="18">
        <v>25</v>
      </c>
      <c r="F16" s="102" t="s">
        <v>5</v>
      </c>
      <c r="G16" s="177" t="s">
        <v>58</v>
      </c>
      <c r="H16" s="118"/>
      <c r="I16" s="102" t="s">
        <v>10</v>
      </c>
      <c r="J16" s="18">
        <v>25</v>
      </c>
      <c r="K16" s="102" t="s">
        <v>11</v>
      </c>
      <c r="L16" s="177" t="s">
        <v>60</v>
      </c>
      <c r="M16" s="118"/>
      <c r="N16" s="13">
        <v>2022</v>
      </c>
    </row>
    <row r="17" spans="1:14" ht="12" customHeight="1" thickBot="1">
      <c r="A17" s="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" customHeight="1" thickBot="1">
      <c r="A18" s="5"/>
      <c r="B18" s="111" t="s">
        <v>12</v>
      </c>
      <c r="C18" s="120"/>
      <c r="D18" s="19"/>
      <c r="E18" s="178" t="s">
        <v>13</v>
      </c>
      <c r="F18" s="179"/>
      <c r="G18" s="180"/>
      <c r="H18" s="19" t="s">
        <v>14</v>
      </c>
      <c r="I18" s="178" t="s">
        <v>15</v>
      </c>
      <c r="J18" s="180"/>
      <c r="K18" s="19"/>
      <c r="L18" s="178" t="s">
        <v>16</v>
      </c>
      <c r="M18" s="180"/>
      <c r="N18" s="19"/>
    </row>
    <row r="19" spans="1:14">
      <c r="A19" s="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 ht="12.75" customHeight="1">
      <c r="A20" s="5"/>
      <c r="B20" s="163"/>
      <c r="C20" s="164"/>
      <c r="D20" s="164"/>
      <c r="E20" s="165"/>
      <c r="F20" s="166"/>
      <c r="G20" s="141"/>
      <c r="H20" s="141"/>
      <c r="I20" s="167"/>
      <c r="J20" s="166"/>
      <c r="K20" s="167"/>
      <c r="L20" s="166"/>
      <c r="M20" s="141"/>
      <c r="N20" s="168"/>
    </row>
    <row r="21" spans="1:14">
      <c r="A21" s="5"/>
      <c r="B21" s="169" t="s">
        <v>18</v>
      </c>
      <c r="C21" s="170"/>
      <c r="D21" s="170"/>
      <c r="E21" s="171"/>
      <c r="F21" s="172" t="s">
        <v>19</v>
      </c>
      <c r="G21" s="170"/>
      <c r="H21" s="170"/>
      <c r="I21" s="171"/>
      <c r="J21" s="172" t="s">
        <v>20</v>
      </c>
      <c r="K21" s="171"/>
      <c r="L21" s="172" t="s">
        <v>21</v>
      </c>
      <c r="M21" s="170"/>
      <c r="N21" s="173"/>
    </row>
    <row r="22" spans="1:14">
      <c r="A22" s="5"/>
      <c r="B22" s="21" t="s">
        <v>22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23</v>
      </c>
      <c r="D23" s="6"/>
      <c r="E23" s="102"/>
      <c r="F23" s="118" t="s">
        <v>24</v>
      </c>
      <c r="G23" s="11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25</v>
      </c>
      <c r="C24" s="6"/>
      <c r="D24" s="22"/>
      <c r="E24" s="102" t="s">
        <v>26</v>
      </c>
      <c r="F24" s="137"/>
      <c r="G24" s="151"/>
      <c r="H24" s="6" t="s">
        <v>27</v>
      </c>
      <c r="I24" s="6"/>
      <c r="J24" s="23"/>
      <c r="K24" s="6"/>
      <c r="L24" s="6"/>
      <c r="M24" s="152"/>
      <c r="N24" s="153"/>
    </row>
    <row r="25" spans="1:14">
      <c r="A25" s="5"/>
      <c r="B25" s="5" t="s">
        <v>25</v>
      </c>
      <c r="C25" s="6"/>
      <c r="D25" s="22">
        <v>1</v>
      </c>
      <c r="E25" s="102" t="s">
        <v>26</v>
      </c>
      <c r="F25" s="154">
        <v>1200</v>
      </c>
      <c r="G25" s="154"/>
      <c r="H25" s="6" t="s">
        <v>28</v>
      </c>
      <c r="I25" s="6"/>
      <c r="J25" s="11"/>
      <c r="K25" s="6" t="s">
        <v>29</v>
      </c>
      <c r="L25" s="6"/>
      <c r="M25" s="155">
        <f>D24*F24+D25*F25</f>
        <v>1200</v>
      </c>
      <c r="N25" s="156"/>
    </row>
    <row r="26" spans="1:14">
      <c r="A26" s="5"/>
      <c r="B26" s="21" t="s">
        <v>30</v>
      </c>
      <c r="C26" s="6"/>
      <c r="D26" s="24"/>
      <c r="E26" s="102"/>
      <c r="F26" s="157"/>
      <c r="G26" s="157"/>
      <c r="H26" s="6"/>
      <c r="I26" s="6"/>
      <c r="J26" s="6"/>
      <c r="K26" s="6"/>
      <c r="L26" s="11"/>
      <c r="M26" s="158"/>
      <c r="N26" s="159"/>
    </row>
    <row r="27" spans="1:14" ht="12">
      <c r="A27" s="5"/>
      <c r="B27" s="5" t="s">
        <v>5</v>
      </c>
      <c r="C27" s="118" t="s">
        <v>31</v>
      </c>
      <c r="D27" s="118"/>
      <c r="E27" s="118"/>
      <c r="F27" s="102" t="s">
        <v>26</v>
      </c>
      <c r="G27" s="118" t="s">
        <v>82</v>
      </c>
      <c r="H27" s="118"/>
      <c r="I27" s="118"/>
      <c r="J27" s="25">
        <v>290</v>
      </c>
      <c r="K27" s="6" t="s">
        <v>32</v>
      </c>
      <c r="L27" s="6"/>
      <c r="M27" s="149"/>
      <c r="N27" s="150"/>
    </row>
    <row r="28" spans="1:14">
      <c r="A28" s="5"/>
      <c r="B28" s="5" t="s">
        <v>5</v>
      </c>
      <c r="C28" s="118" t="s">
        <v>82</v>
      </c>
      <c r="D28" s="118"/>
      <c r="E28" s="118"/>
      <c r="F28" s="102" t="s">
        <v>26</v>
      </c>
      <c r="G28" s="118" t="s">
        <v>31</v>
      </c>
      <c r="H28" s="118"/>
      <c r="I28" s="118"/>
      <c r="J28" s="25">
        <v>290</v>
      </c>
      <c r="K28" s="6" t="s">
        <v>32</v>
      </c>
      <c r="L28" s="6"/>
      <c r="M28" s="6"/>
      <c r="N28" s="26"/>
    </row>
    <row r="29" spans="1:14">
      <c r="A29" s="5"/>
      <c r="B29" s="5" t="s">
        <v>5</v>
      </c>
      <c r="C29" s="118" t="s">
        <v>90</v>
      </c>
      <c r="D29" s="118"/>
      <c r="E29" s="118"/>
      <c r="F29" s="102" t="s">
        <v>26</v>
      </c>
      <c r="G29" s="118" t="s">
        <v>90</v>
      </c>
      <c r="H29" s="118"/>
      <c r="I29" s="118"/>
      <c r="J29" s="25">
        <v>200</v>
      </c>
      <c r="K29" s="6" t="s">
        <v>32</v>
      </c>
      <c r="L29" s="6"/>
      <c r="M29" s="6"/>
      <c r="N29" s="13"/>
    </row>
    <row r="30" spans="1:14">
      <c r="A30" s="5"/>
      <c r="B30" s="5" t="s">
        <v>5</v>
      </c>
      <c r="C30" s="118"/>
      <c r="D30" s="118"/>
      <c r="E30" s="118"/>
      <c r="F30" s="102" t="s">
        <v>26</v>
      </c>
      <c r="G30" s="118"/>
      <c r="H30" s="118"/>
      <c r="I30" s="118"/>
      <c r="J30" s="25"/>
      <c r="K30" s="6" t="s">
        <v>32</v>
      </c>
      <c r="L30" s="6"/>
      <c r="M30" s="6"/>
      <c r="N30" s="13"/>
    </row>
    <row r="31" spans="1:14" ht="11.25" customHeight="1">
      <c r="A31" s="5"/>
      <c r="B31" s="5" t="s">
        <v>5</v>
      </c>
      <c r="C31" s="141"/>
      <c r="D31" s="141"/>
      <c r="E31" s="141"/>
      <c r="F31" s="102" t="s">
        <v>26</v>
      </c>
      <c r="G31" s="118"/>
      <c r="H31" s="118"/>
      <c r="I31" s="118"/>
      <c r="J31" s="25"/>
      <c r="K31" s="6" t="s">
        <v>32</v>
      </c>
      <c r="L31" s="6"/>
      <c r="M31" s="6"/>
      <c r="N31" s="13"/>
    </row>
    <row r="32" spans="1:14">
      <c r="A32" s="5"/>
      <c r="B32" s="5" t="s">
        <v>5</v>
      </c>
      <c r="C32" s="118"/>
      <c r="D32" s="118"/>
      <c r="E32" s="118"/>
      <c r="F32" s="102" t="s">
        <v>26</v>
      </c>
      <c r="G32" s="118"/>
      <c r="H32" s="118"/>
      <c r="I32" s="118"/>
      <c r="J32" s="25"/>
      <c r="K32" s="6" t="s">
        <v>32</v>
      </c>
      <c r="L32" s="6"/>
      <c r="M32" s="6"/>
      <c r="N32" s="13"/>
    </row>
    <row r="33" spans="1:15" ht="11.25" customHeight="1">
      <c r="A33" s="5"/>
      <c r="B33" s="5" t="s">
        <v>5</v>
      </c>
      <c r="C33" s="141"/>
      <c r="D33" s="141"/>
      <c r="E33" s="141"/>
      <c r="F33" s="102" t="s">
        <v>26</v>
      </c>
      <c r="G33" s="141"/>
      <c r="H33" s="141"/>
      <c r="I33" s="141"/>
      <c r="J33" s="27"/>
      <c r="K33" s="6" t="s">
        <v>32</v>
      </c>
      <c r="L33" s="6"/>
      <c r="M33" s="6"/>
      <c r="N33" s="13"/>
    </row>
    <row r="34" spans="1:15">
      <c r="A34" s="5"/>
      <c r="B34" s="5" t="s">
        <v>5</v>
      </c>
      <c r="C34" s="118"/>
      <c r="D34" s="118"/>
      <c r="E34" s="118"/>
      <c r="F34" s="102" t="s">
        <v>26</v>
      </c>
      <c r="G34" s="118"/>
      <c r="H34" s="118"/>
      <c r="I34" s="118"/>
      <c r="J34" s="25"/>
      <c r="K34" s="6" t="s">
        <v>32</v>
      </c>
      <c r="L34" s="6"/>
      <c r="M34" s="6"/>
      <c r="N34" s="13"/>
    </row>
    <row r="35" spans="1:15">
      <c r="A35" s="5"/>
      <c r="B35" s="5"/>
      <c r="C35" s="141"/>
      <c r="D35" s="141"/>
      <c r="E35" s="141"/>
      <c r="F35" s="102" t="s">
        <v>26</v>
      </c>
      <c r="G35" s="141"/>
      <c r="H35" s="141"/>
      <c r="I35" s="141"/>
      <c r="J35" s="28"/>
      <c r="K35" s="6" t="s">
        <v>32</v>
      </c>
      <c r="L35" s="6"/>
      <c r="M35" s="6"/>
      <c r="N35" s="13"/>
    </row>
    <row r="36" spans="1:15">
      <c r="A36" s="5"/>
      <c r="B36" s="5"/>
      <c r="C36" s="141"/>
      <c r="D36" s="141"/>
      <c r="E36" s="141"/>
      <c r="F36" s="102" t="s">
        <v>26</v>
      </c>
      <c r="G36" s="141"/>
      <c r="H36" s="141"/>
      <c r="I36" s="141"/>
      <c r="J36" s="28"/>
      <c r="K36" s="6" t="s">
        <v>32</v>
      </c>
      <c r="L36" s="6"/>
      <c r="M36" s="6"/>
      <c r="N36" s="13"/>
    </row>
    <row r="37" spans="1:15">
      <c r="A37" s="5"/>
      <c r="B37" s="5"/>
      <c r="C37" s="141"/>
      <c r="D37" s="141"/>
      <c r="E37" s="141"/>
      <c r="F37" s="102" t="s">
        <v>26</v>
      </c>
      <c r="G37" s="141"/>
      <c r="H37" s="141"/>
      <c r="I37" s="141"/>
      <c r="J37" s="28"/>
      <c r="K37" s="6" t="s">
        <v>32</v>
      </c>
      <c r="L37" s="6"/>
      <c r="M37" s="6"/>
      <c r="N37" s="13"/>
    </row>
    <row r="38" spans="1:15">
      <c r="A38" s="5"/>
      <c r="B38" s="5"/>
      <c r="C38" s="141"/>
      <c r="D38" s="141"/>
      <c r="E38" s="141"/>
      <c r="F38" s="102" t="s">
        <v>26</v>
      </c>
      <c r="G38" s="141"/>
      <c r="H38" s="141"/>
      <c r="I38" s="141"/>
      <c r="J38" s="28"/>
      <c r="K38" s="6" t="s">
        <v>32</v>
      </c>
      <c r="L38" s="6"/>
      <c r="M38" s="6"/>
      <c r="N38" s="13"/>
    </row>
    <row r="39" spans="1:15">
      <c r="A39" s="5"/>
      <c r="B39" s="5"/>
      <c r="C39" s="141"/>
      <c r="D39" s="141"/>
      <c r="E39" s="141"/>
      <c r="F39" s="102" t="s">
        <v>26</v>
      </c>
      <c r="G39" s="141"/>
      <c r="H39" s="141"/>
      <c r="I39" s="141"/>
      <c r="J39" s="28"/>
      <c r="K39" s="6" t="s">
        <v>32</v>
      </c>
      <c r="L39" s="6"/>
      <c r="M39" s="29"/>
      <c r="N39" s="30"/>
    </row>
    <row r="40" spans="1:15">
      <c r="A40" s="5"/>
      <c r="B40" s="5"/>
      <c r="C40" s="141"/>
      <c r="D40" s="141"/>
      <c r="E40" s="141"/>
      <c r="F40" s="102" t="s">
        <v>26</v>
      </c>
      <c r="G40" s="141"/>
      <c r="H40" s="141"/>
      <c r="I40" s="141"/>
      <c r="J40" s="28"/>
      <c r="K40" s="6" t="s">
        <v>32</v>
      </c>
      <c r="L40" s="106"/>
      <c r="M40" s="147">
        <f>M25</f>
        <v>1200</v>
      </c>
      <c r="N40" s="148"/>
    </row>
    <row r="41" spans="1:15">
      <c r="A41" s="5"/>
      <c r="B41" s="5"/>
      <c r="C41" s="141"/>
      <c r="D41" s="141"/>
      <c r="E41" s="141"/>
      <c r="F41" s="102" t="s">
        <v>26</v>
      </c>
      <c r="G41" s="141"/>
      <c r="H41" s="141"/>
      <c r="I41" s="141"/>
      <c r="J41" s="28"/>
      <c r="K41" s="32"/>
      <c r="L41" s="33" t="s">
        <v>34</v>
      </c>
      <c r="M41" s="144">
        <v>1</v>
      </c>
      <c r="N41" s="145"/>
    </row>
    <row r="42" spans="1:15">
      <c r="A42" s="5"/>
      <c r="B42" s="5"/>
      <c r="C42" s="141"/>
      <c r="D42" s="141"/>
      <c r="E42" s="141"/>
      <c r="F42" s="6"/>
      <c r="G42" s="141"/>
      <c r="H42" s="141"/>
      <c r="I42" s="141"/>
      <c r="J42" s="28"/>
      <c r="K42" s="142" t="s">
        <v>35</v>
      </c>
      <c r="L42" s="143"/>
      <c r="M42" s="144">
        <f>300*2</f>
        <v>600</v>
      </c>
      <c r="N42" s="145"/>
    </row>
    <row r="43" spans="1:15">
      <c r="A43" s="5"/>
      <c r="B43" s="34"/>
      <c r="C43" s="35" t="s">
        <v>36</v>
      </c>
      <c r="D43" s="36"/>
      <c r="E43" s="36"/>
      <c r="F43" s="36"/>
      <c r="G43" s="37"/>
      <c r="H43" s="146"/>
      <c r="I43" s="146"/>
      <c r="J43" s="38">
        <f>SUM(J27:J42)</f>
        <v>780</v>
      </c>
      <c r="K43" s="39"/>
      <c r="L43" s="107" t="s">
        <v>30</v>
      </c>
      <c r="M43" s="137">
        <f>J43*J44</f>
        <v>1248</v>
      </c>
      <c r="N43" s="138"/>
    </row>
    <row r="44" spans="1:15">
      <c r="A44" s="5"/>
      <c r="B44" s="5"/>
      <c r="C44" s="7"/>
      <c r="D44" s="6"/>
      <c r="E44" s="6"/>
      <c r="F44" s="6"/>
      <c r="G44" s="41"/>
      <c r="H44" s="6"/>
      <c r="I44" s="101" t="s">
        <v>37</v>
      </c>
      <c r="J44" s="42">
        <v>1.6</v>
      </c>
      <c r="K44" s="135" t="s">
        <v>38</v>
      </c>
      <c r="L44" s="136"/>
      <c r="M44" s="137"/>
      <c r="N44" s="138"/>
    </row>
    <row r="45" spans="1:15">
      <c r="A45" s="5"/>
      <c r="B45" s="5"/>
      <c r="C45" s="7"/>
      <c r="D45" s="6"/>
      <c r="E45" s="6"/>
      <c r="F45" s="133">
        <v>0</v>
      </c>
      <c r="G45" s="134"/>
      <c r="H45" s="43"/>
      <c r="I45" s="43"/>
      <c r="J45" s="39"/>
      <c r="K45" s="39"/>
      <c r="L45" s="107" t="s">
        <v>39</v>
      </c>
      <c r="M45" s="139"/>
      <c r="N45" s="140"/>
    </row>
    <row r="46" spans="1:15">
      <c r="A46" s="5"/>
      <c r="B46" s="5" t="s">
        <v>40</v>
      </c>
      <c r="C46" s="6"/>
      <c r="D46" s="6"/>
      <c r="E46" s="106"/>
      <c r="F46" s="133">
        <v>0</v>
      </c>
      <c r="G46" s="134"/>
      <c r="H46" s="107"/>
      <c r="I46" s="107"/>
      <c r="J46" s="107"/>
      <c r="K46" s="6" t="s">
        <v>41</v>
      </c>
      <c r="L46" s="106"/>
      <c r="M46" s="129">
        <f>M43+M42+M40+M44+M45</f>
        <v>3048</v>
      </c>
      <c r="N46" s="130"/>
      <c r="O46" s="44"/>
    </row>
    <row r="47" spans="1:15">
      <c r="A47" s="5"/>
      <c r="B47" s="5" t="s">
        <v>42</v>
      </c>
      <c r="C47" s="6"/>
      <c r="D47" s="6"/>
      <c r="E47" s="106"/>
      <c r="F47" s="121">
        <v>0</v>
      </c>
      <c r="G47" s="122"/>
      <c r="H47" s="107"/>
      <c r="I47" s="107"/>
      <c r="J47" s="107"/>
      <c r="K47" s="6" t="s">
        <v>43</v>
      </c>
      <c r="L47" s="106"/>
      <c r="M47" s="129"/>
      <c r="N47" s="130"/>
    </row>
    <row r="48" spans="1:15">
      <c r="A48" s="5"/>
      <c r="B48" s="5" t="s">
        <v>44</v>
      </c>
      <c r="C48" s="6"/>
      <c r="D48" s="6"/>
      <c r="E48" s="106"/>
      <c r="F48" s="131">
        <f>SUM(F46:G47)</f>
        <v>0</v>
      </c>
      <c r="G48" s="132"/>
      <c r="H48" s="107"/>
      <c r="I48" s="107"/>
      <c r="J48" s="107"/>
      <c r="K48" s="6"/>
      <c r="L48" s="106"/>
      <c r="M48" s="45"/>
      <c r="N48" s="46"/>
    </row>
    <row r="49" spans="1:15">
      <c r="A49" s="5"/>
      <c r="B49" s="5" t="s">
        <v>45</v>
      </c>
      <c r="C49" s="6"/>
      <c r="D49" s="6"/>
      <c r="E49" s="106"/>
      <c r="F49" s="121">
        <v>0</v>
      </c>
      <c r="G49" s="122"/>
      <c r="H49" s="107"/>
      <c r="I49" s="107"/>
      <c r="J49" s="107"/>
      <c r="K49" s="6"/>
      <c r="L49" s="106"/>
      <c r="M49" s="45"/>
      <c r="N49" s="46"/>
    </row>
    <row r="50" spans="1:15">
      <c r="A50" s="5"/>
      <c r="B50" s="5" t="s">
        <v>44</v>
      </c>
      <c r="C50" s="6"/>
      <c r="D50" s="6"/>
      <c r="E50" s="106"/>
      <c r="F50" s="131">
        <f>SUM(F48:G49)</f>
        <v>0</v>
      </c>
      <c r="G50" s="132"/>
      <c r="H50" s="107"/>
      <c r="I50" s="107"/>
      <c r="J50" s="107"/>
      <c r="K50" s="6"/>
      <c r="L50" s="106"/>
      <c r="M50" s="45"/>
      <c r="N50" s="46"/>
    </row>
    <row r="51" spans="1:15">
      <c r="A51" s="5"/>
      <c r="B51" s="5" t="s">
        <v>30</v>
      </c>
      <c r="C51" s="6"/>
      <c r="D51" s="6"/>
      <c r="E51" s="106"/>
      <c r="F51" s="133">
        <v>0</v>
      </c>
      <c r="G51" s="134"/>
      <c r="H51" s="6"/>
      <c r="I51" s="47" t="s">
        <v>46</v>
      </c>
      <c r="J51" s="36"/>
      <c r="K51" s="36"/>
      <c r="L51" s="36"/>
      <c r="M51" s="36"/>
      <c r="N51" s="48"/>
    </row>
    <row r="52" spans="1:15">
      <c r="A52" s="5"/>
      <c r="B52" s="5" t="s">
        <v>47</v>
      </c>
      <c r="C52" s="6"/>
      <c r="D52" s="6"/>
      <c r="E52" s="106"/>
      <c r="F52" s="121">
        <v>0</v>
      </c>
      <c r="G52" s="12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39</v>
      </c>
      <c r="C53" s="6"/>
      <c r="D53" s="6"/>
      <c r="E53" s="106" t="s">
        <v>48</v>
      </c>
      <c r="F53" s="121">
        <v>0</v>
      </c>
      <c r="G53" s="12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92</v>
      </c>
      <c r="C54" s="6"/>
      <c r="D54" s="6"/>
      <c r="E54" s="106"/>
      <c r="F54" s="121">
        <v>0</v>
      </c>
      <c r="G54" s="12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43</v>
      </c>
      <c r="C55" s="6"/>
      <c r="D55" s="6"/>
      <c r="E55" s="106"/>
      <c r="F55" s="123">
        <f>SUM(F50:G54)</f>
        <v>0</v>
      </c>
      <c r="G55" s="12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106"/>
      <c r="F56" s="125">
        <f>+M46-F55</f>
        <v>3048</v>
      </c>
      <c r="G56" s="12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44</v>
      </c>
      <c r="C57" s="27"/>
      <c r="D57" s="27"/>
      <c r="E57" s="57"/>
      <c r="F57" s="127">
        <f>+F55+F56</f>
        <v>3048</v>
      </c>
      <c r="G57" s="128"/>
      <c r="H57" s="6"/>
      <c r="I57" s="58"/>
      <c r="J57" s="28"/>
      <c r="K57" s="28"/>
      <c r="L57" s="28"/>
      <c r="M57" s="28"/>
      <c r="N57" s="55"/>
    </row>
    <row r="58" spans="1:15">
      <c r="A58" s="5"/>
      <c r="B58" s="111" t="s">
        <v>50</v>
      </c>
      <c r="C58" s="112"/>
      <c r="D58" s="112"/>
      <c r="E58" s="112"/>
      <c r="F58" s="112"/>
      <c r="G58" s="112"/>
      <c r="H58" s="6"/>
      <c r="I58" s="115" t="s">
        <v>51</v>
      </c>
      <c r="J58" s="115"/>
      <c r="K58" s="115"/>
      <c r="L58" s="115"/>
      <c r="M58" s="115"/>
      <c r="N58" s="116"/>
    </row>
    <row r="59" spans="1:15" ht="1.5" customHeight="1">
      <c r="A59" s="5"/>
      <c r="B59" s="103"/>
      <c r="C59" s="102"/>
      <c r="D59" s="102"/>
      <c r="E59" s="102"/>
      <c r="F59" s="102"/>
      <c r="G59" s="102"/>
      <c r="H59" s="6"/>
      <c r="I59" s="102"/>
      <c r="J59" s="102"/>
      <c r="K59" s="102"/>
      <c r="L59" s="102"/>
      <c r="M59" s="102"/>
      <c r="N59" s="104"/>
    </row>
    <row r="60" spans="1:15" ht="11.25" hidden="1" customHeight="1">
      <c r="A60" s="5"/>
      <c r="B60" s="111"/>
      <c r="C60" s="112"/>
      <c r="D60" s="112"/>
      <c r="E60" s="112"/>
      <c r="F60" s="112"/>
      <c r="G60" s="11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17" t="s">
        <v>52</v>
      </c>
      <c r="C61" s="118"/>
      <c r="D61" s="118"/>
      <c r="E61" s="118"/>
      <c r="F61" s="118"/>
      <c r="G61" s="118"/>
      <c r="H61" s="6"/>
      <c r="I61" s="118" t="s">
        <v>99</v>
      </c>
      <c r="J61" s="118"/>
      <c r="K61" s="118"/>
      <c r="L61" s="118"/>
      <c r="M61" s="118"/>
      <c r="N61" s="119"/>
      <c r="O61" s="6"/>
    </row>
    <row r="62" spans="1:15">
      <c r="A62" s="5"/>
      <c r="B62" s="111" t="s">
        <v>53</v>
      </c>
      <c r="C62" s="112"/>
      <c r="D62" s="112"/>
      <c r="E62" s="112"/>
      <c r="F62" s="112"/>
      <c r="G62" s="112"/>
      <c r="H62" s="6"/>
      <c r="I62" s="112" t="s">
        <v>53</v>
      </c>
      <c r="J62" s="112"/>
      <c r="K62" s="112"/>
      <c r="L62" s="112"/>
      <c r="M62" s="112"/>
      <c r="N62" s="120"/>
      <c r="O62" s="6"/>
    </row>
    <row r="63" spans="1:15" ht="26.25" customHeight="1">
      <c r="A63" s="5"/>
      <c r="B63" s="108" t="s">
        <v>54</v>
      </c>
      <c r="C63" s="109"/>
      <c r="D63" s="109"/>
      <c r="E63" s="109"/>
      <c r="F63" s="109"/>
      <c r="G63" s="109"/>
      <c r="H63" s="6"/>
      <c r="I63" s="109" t="s">
        <v>100</v>
      </c>
      <c r="J63" s="109"/>
      <c r="K63" s="109"/>
      <c r="L63" s="109"/>
      <c r="M63" s="109"/>
      <c r="N63" s="110"/>
      <c r="O63" s="6"/>
    </row>
    <row r="64" spans="1:15" ht="2.25" customHeight="1">
      <c r="A64" s="5"/>
      <c r="B64" s="111" t="s">
        <v>55</v>
      </c>
      <c r="C64" s="112"/>
      <c r="D64" s="112"/>
      <c r="E64" s="112"/>
      <c r="F64" s="112"/>
      <c r="G64" s="112"/>
      <c r="H64" s="6"/>
      <c r="I64" s="113"/>
      <c r="J64" s="113"/>
      <c r="K64" s="113"/>
      <c r="L64" s="113"/>
      <c r="M64" s="113"/>
      <c r="N64" s="11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42:E42"/>
    <mergeCell ref="G42:I42"/>
    <mergeCell ref="K42:L42"/>
    <mergeCell ref="M42:N42"/>
    <mergeCell ref="H43:I43"/>
    <mergeCell ref="M43:N43"/>
    <mergeCell ref="K44:L44"/>
    <mergeCell ref="M44:N44"/>
    <mergeCell ref="F45:G45"/>
    <mergeCell ref="M45:N45"/>
    <mergeCell ref="F46:G46"/>
    <mergeCell ref="M46:N46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7" zoomScaleNormal="100" workbookViewId="0">
      <selection activeCell="R55" sqref="R5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6">
        <v>1</v>
      </c>
      <c r="N2" s="168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6" t="s">
        <v>1</v>
      </c>
      <c r="M3" s="181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10</v>
      </c>
      <c r="K8" s="15" t="s">
        <v>5</v>
      </c>
      <c r="L8" s="118" t="s">
        <v>58</v>
      </c>
      <c r="M8" s="118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112" t="s">
        <v>6</v>
      </c>
      <c r="L9" s="112"/>
      <c r="M9" s="129">
        <f>M46</f>
        <v>16618</v>
      </c>
      <c r="N9" s="130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17"/>
      <c r="B11" s="182">
        <f>$M$9</f>
        <v>16618</v>
      </c>
      <c r="C11" s="183"/>
      <c r="D11" s="184" t="s">
        <v>65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74" t="s">
        <v>59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1:14" ht="11.25" customHeight="1">
      <c r="A14" s="5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1:14" ht="11.25" customHeight="1">
      <c r="A15" s="5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1:14" ht="11.25" customHeight="1">
      <c r="A16" s="5"/>
      <c r="B16" s="5" t="s">
        <v>9</v>
      </c>
      <c r="C16" s="6"/>
      <c r="D16" s="6"/>
      <c r="E16" s="18">
        <v>14</v>
      </c>
      <c r="F16" s="15" t="s">
        <v>5</v>
      </c>
      <c r="G16" s="177" t="s">
        <v>58</v>
      </c>
      <c r="H16" s="118"/>
      <c r="I16" s="15" t="s">
        <v>10</v>
      </c>
      <c r="J16" s="18">
        <v>18</v>
      </c>
      <c r="K16" s="15" t="s">
        <v>11</v>
      </c>
      <c r="L16" s="177" t="s">
        <v>60</v>
      </c>
      <c r="M16" s="118"/>
      <c r="N16" s="13">
        <v>2022</v>
      </c>
    </row>
    <row r="17" spans="1:14" ht="12" customHeight="1" thickBot="1">
      <c r="A17" s="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" customHeight="1" thickBot="1">
      <c r="A18" s="5"/>
      <c r="B18" s="111" t="s">
        <v>12</v>
      </c>
      <c r="C18" s="120"/>
      <c r="D18" s="19"/>
      <c r="E18" s="178" t="s">
        <v>13</v>
      </c>
      <c r="F18" s="179"/>
      <c r="G18" s="180"/>
      <c r="H18" s="19" t="s">
        <v>14</v>
      </c>
      <c r="I18" s="178" t="s">
        <v>15</v>
      </c>
      <c r="J18" s="180"/>
      <c r="K18" s="19" t="s">
        <v>14</v>
      </c>
      <c r="L18" s="178" t="s">
        <v>16</v>
      </c>
      <c r="M18" s="180"/>
      <c r="N18" s="19" t="s">
        <v>61</v>
      </c>
    </row>
    <row r="19" spans="1:14">
      <c r="A19" s="5"/>
      <c r="B19" s="160" t="s">
        <v>17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 ht="12.75" customHeight="1">
      <c r="A20" s="5"/>
      <c r="B20" s="163"/>
      <c r="C20" s="164"/>
      <c r="D20" s="164"/>
      <c r="E20" s="165"/>
      <c r="F20" s="166"/>
      <c r="G20" s="141"/>
      <c r="H20" s="141"/>
      <c r="I20" s="167"/>
      <c r="J20" s="166"/>
      <c r="K20" s="167"/>
      <c r="L20" s="166"/>
      <c r="M20" s="141"/>
      <c r="N20" s="168"/>
    </row>
    <row r="21" spans="1:14">
      <c r="A21" s="5"/>
      <c r="B21" s="169" t="s">
        <v>18</v>
      </c>
      <c r="C21" s="170"/>
      <c r="D21" s="170"/>
      <c r="E21" s="171"/>
      <c r="F21" s="172" t="s">
        <v>19</v>
      </c>
      <c r="G21" s="170"/>
      <c r="H21" s="170"/>
      <c r="I21" s="171"/>
      <c r="J21" s="172" t="s">
        <v>20</v>
      </c>
      <c r="K21" s="171"/>
      <c r="L21" s="172" t="s">
        <v>21</v>
      </c>
      <c r="M21" s="170"/>
      <c r="N21" s="173"/>
    </row>
    <row r="22" spans="1:14">
      <c r="A22" s="5"/>
      <c r="B22" s="21" t="s">
        <v>22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23</v>
      </c>
      <c r="D23" s="6"/>
      <c r="E23" s="15"/>
      <c r="F23" s="118" t="s">
        <v>24</v>
      </c>
      <c r="G23" s="11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25</v>
      </c>
      <c r="C24" s="6"/>
      <c r="D24" s="22">
        <v>4</v>
      </c>
      <c r="E24" s="15" t="s">
        <v>26</v>
      </c>
      <c r="F24" s="137">
        <v>2800</v>
      </c>
      <c r="G24" s="151"/>
      <c r="H24" s="6" t="s">
        <v>27</v>
      </c>
      <c r="I24" s="6"/>
      <c r="J24" s="23"/>
      <c r="K24" s="6"/>
      <c r="L24" s="6"/>
      <c r="M24" s="152"/>
      <c r="N24" s="153"/>
    </row>
    <row r="25" spans="1:14">
      <c r="A25" s="5"/>
      <c r="B25" s="5" t="s">
        <v>25</v>
      </c>
      <c r="C25" s="6"/>
      <c r="D25" s="22">
        <v>1</v>
      </c>
      <c r="E25" s="15" t="s">
        <v>26</v>
      </c>
      <c r="F25" s="154">
        <v>880</v>
      </c>
      <c r="G25" s="154"/>
      <c r="H25" s="6" t="s">
        <v>28</v>
      </c>
      <c r="I25" s="6"/>
      <c r="J25" s="11"/>
      <c r="K25" s="6" t="s">
        <v>29</v>
      </c>
      <c r="L25" s="6"/>
      <c r="M25" s="155">
        <f>D24*F24+D25*F25</f>
        <v>12080</v>
      </c>
      <c r="N25" s="156"/>
    </row>
    <row r="26" spans="1:14">
      <c r="A26" s="5"/>
      <c r="B26" s="21" t="s">
        <v>30</v>
      </c>
      <c r="C26" s="6"/>
      <c r="D26" s="24"/>
      <c r="E26" s="15"/>
      <c r="F26" s="157"/>
      <c r="G26" s="157"/>
      <c r="H26" s="6"/>
      <c r="I26" s="6"/>
      <c r="J26" s="6"/>
      <c r="K26" s="6"/>
      <c r="L26" s="11"/>
      <c r="M26" s="158"/>
      <c r="N26" s="159"/>
    </row>
    <row r="27" spans="1:14" ht="12">
      <c r="A27" s="5"/>
      <c r="B27" s="5" t="s">
        <v>5</v>
      </c>
      <c r="C27" s="118" t="s">
        <v>31</v>
      </c>
      <c r="D27" s="118"/>
      <c r="E27" s="118"/>
      <c r="F27" s="15" t="s">
        <v>26</v>
      </c>
      <c r="G27" s="118" t="s">
        <v>62</v>
      </c>
      <c r="H27" s="118"/>
      <c r="I27" s="118"/>
      <c r="J27" s="25">
        <v>115</v>
      </c>
      <c r="K27" s="6" t="s">
        <v>32</v>
      </c>
      <c r="L27" s="6"/>
      <c r="M27" s="149"/>
      <c r="N27" s="150"/>
    </row>
    <row r="28" spans="1:14">
      <c r="A28" s="5"/>
      <c r="B28" s="5" t="s">
        <v>5</v>
      </c>
      <c r="C28" s="118" t="s">
        <v>62</v>
      </c>
      <c r="D28" s="118"/>
      <c r="E28" s="118"/>
      <c r="F28" s="15" t="s">
        <v>26</v>
      </c>
      <c r="G28" s="118" t="s">
        <v>63</v>
      </c>
      <c r="H28" s="118"/>
      <c r="I28" s="118"/>
      <c r="J28" s="25"/>
      <c r="K28" s="6" t="s">
        <v>32</v>
      </c>
      <c r="L28" s="6"/>
      <c r="M28" s="6"/>
      <c r="N28" s="26"/>
    </row>
    <row r="29" spans="1:14">
      <c r="A29" s="5"/>
      <c r="B29" s="5" t="s">
        <v>5</v>
      </c>
      <c r="C29" s="118" t="s">
        <v>64</v>
      </c>
      <c r="D29" s="118"/>
      <c r="E29" s="118"/>
      <c r="F29" s="15" t="s">
        <v>26</v>
      </c>
      <c r="G29" s="118" t="s">
        <v>63</v>
      </c>
      <c r="H29" s="118"/>
      <c r="I29" s="118"/>
      <c r="J29" s="25"/>
      <c r="K29" s="6" t="s">
        <v>32</v>
      </c>
      <c r="L29" s="6"/>
      <c r="M29" s="6"/>
      <c r="N29" s="13"/>
    </row>
    <row r="30" spans="1:14">
      <c r="A30" s="5"/>
      <c r="B30" s="5" t="s">
        <v>5</v>
      </c>
      <c r="C30" s="118" t="s">
        <v>64</v>
      </c>
      <c r="D30" s="118"/>
      <c r="E30" s="118"/>
      <c r="F30" s="15" t="s">
        <v>26</v>
      </c>
      <c r="G30" s="118" t="s">
        <v>63</v>
      </c>
      <c r="H30" s="118"/>
      <c r="I30" s="118"/>
      <c r="J30" s="25"/>
      <c r="K30" s="6" t="s">
        <v>32</v>
      </c>
      <c r="L30" s="6"/>
      <c r="M30" s="6"/>
      <c r="N30" s="13"/>
    </row>
    <row r="31" spans="1:14" ht="11.25" customHeight="1">
      <c r="A31" s="5"/>
      <c r="B31" s="5" t="s">
        <v>5</v>
      </c>
      <c r="C31" s="141" t="s">
        <v>64</v>
      </c>
      <c r="D31" s="141"/>
      <c r="E31" s="141"/>
      <c r="F31" s="15" t="s">
        <v>26</v>
      </c>
      <c r="G31" s="118" t="s">
        <v>62</v>
      </c>
      <c r="H31" s="118"/>
      <c r="I31" s="118"/>
      <c r="J31" s="25"/>
      <c r="K31" s="6" t="s">
        <v>32</v>
      </c>
      <c r="L31" s="6"/>
      <c r="M31" s="6"/>
      <c r="N31" s="13"/>
    </row>
    <row r="32" spans="1:14">
      <c r="A32" s="5"/>
      <c r="B32" s="5" t="s">
        <v>5</v>
      </c>
      <c r="C32" s="118" t="s">
        <v>62</v>
      </c>
      <c r="D32" s="118"/>
      <c r="E32" s="118"/>
      <c r="F32" s="15" t="s">
        <v>26</v>
      </c>
      <c r="G32" s="118" t="s">
        <v>33</v>
      </c>
      <c r="H32" s="118"/>
      <c r="I32" s="118"/>
      <c r="J32" s="25">
        <v>115</v>
      </c>
      <c r="K32" s="6" t="s">
        <v>32</v>
      </c>
      <c r="L32" s="6"/>
      <c r="M32" s="6"/>
      <c r="N32" s="13"/>
    </row>
    <row r="33" spans="1:15" ht="11.25" customHeight="1">
      <c r="A33" s="5"/>
      <c r="B33" s="5" t="s">
        <v>5</v>
      </c>
      <c r="C33" s="141"/>
      <c r="D33" s="141"/>
      <c r="E33" s="141"/>
      <c r="F33" s="15" t="s">
        <v>26</v>
      </c>
      <c r="G33" s="141"/>
      <c r="H33" s="141"/>
      <c r="I33" s="141"/>
      <c r="J33" s="27"/>
      <c r="K33" s="6" t="s">
        <v>32</v>
      </c>
      <c r="L33" s="6"/>
      <c r="M33" s="6"/>
      <c r="N33" s="13"/>
    </row>
    <row r="34" spans="1:15">
      <c r="A34" s="5"/>
      <c r="B34" s="5" t="s">
        <v>5</v>
      </c>
      <c r="C34" s="118"/>
      <c r="D34" s="118"/>
      <c r="E34" s="118"/>
      <c r="F34" s="15" t="s">
        <v>26</v>
      </c>
      <c r="G34" s="118"/>
      <c r="H34" s="118"/>
      <c r="I34" s="118"/>
      <c r="J34" s="25"/>
      <c r="K34" s="6" t="s">
        <v>32</v>
      </c>
      <c r="L34" s="6"/>
      <c r="M34" s="6"/>
      <c r="N34" s="13"/>
    </row>
    <row r="35" spans="1:15">
      <c r="A35" s="5"/>
      <c r="B35" s="5"/>
      <c r="C35" s="141"/>
      <c r="D35" s="141"/>
      <c r="E35" s="141"/>
      <c r="F35" s="15" t="s">
        <v>26</v>
      </c>
      <c r="G35" s="141"/>
      <c r="H35" s="141"/>
      <c r="I35" s="141"/>
      <c r="J35" s="28"/>
      <c r="K35" s="6" t="s">
        <v>32</v>
      </c>
      <c r="L35" s="6"/>
      <c r="M35" s="6"/>
      <c r="N35" s="13"/>
    </row>
    <row r="36" spans="1:15">
      <c r="A36" s="5"/>
      <c r="B36" s="5"/>
      <c r="C36" s="141"/>
      <c r="D36" s="141"/>
      <c r="E36" s="141"/>
      <c r="F36" s="15" t="s">
        <v>26</v>
      </c>
      <c r="G36" s="141"/>
      <c r="H36" s="141"/>
      <c r="I36" s="141"/>
      <c r="J36" s="28"/>
      <c r="K36" s="6" t="s">
        <v>32</v>
      </c>
      <c r="L36" s="6"/>
      <c r="M36" s="6"/>
      <c r="N36" s="13"/>
    </row>
    <row r="37" spans="1:15">
      <c r="A37" s="5"/>
      <c r="B37" s="5"/>
      <c r="C37" s="141"/>
      <c r="D37" s="141"/>
      <c r="E37" s="141"/>
      <c r="F37" s="15" t="s">
        <v>26</v>
      </c>
      <c r="G37" s="141"/>
      <c r="H37" s="141"/>
      <c r="I37" s="141"/>
      <c r="J37" s="28"/>
      <c r="K37" s="6" t="s">
        <v>32</v>
      </c>
      <c r="L37" s="6"/>
      <c r="M37" s="6"/>
      <c r="N37" s="13"/>
    </row>
    <row r="38" spans="1:15">
      <c r="A38" s="5"/>
      <c r="B38" s="5"/>
      <c r="C38" s="141"/>
      <c r="D38" s="141"/>
      <c r="E38" s="141"/>
      <c r="F38" s="15" t="s">
        <v>26</v>
      </c>
      <c r="G38" s="141"/>
      <c r="H38" s="141"/>
      <c r="I38" s="141"/>
      <c r="J38" s="28"/>
      <c r="K38" s="6" t="s">
        <v>32</v>
      </c>
      <c r="L38" s="6"/>
      <c r="M38" s="6"/>
      <c r="N38" s="13"/>
    </row>
    <row r="39" spans="1:15">
      <c r="A39" s="5"/>
      <c r="B39" s="5"/>
      <c r="C39" s="141"/>
      <c r="D39" s="141"/>
      <c r="E39" s="141"/>
      <c r="F39" s="15" t="s">
        <v>26</v>
      </c>
      <c r="G39" s="141"/>
      <c r="H39" s="141"/>
      <c r="I39" s="141"/>
      <c r="J39" s="28"/>
      <c r="K39" s="6" t="s">
        <v>32</v>
      </c>
      <c r="L39" s="6"/>
      <c r="M39" s="29"/>
      <c r="N39" s="30"/>
    </row>
    <row r="40" spans="1:15">
      <c r="A40" s="5"/>
      <c r="B40" s="5"/>
      <c r="C40" s="141"/>
      <c r="D40" s="141"/>
      <c r="E40" s="141"/>
      <c r="F40" s="15" t="s">
        <v>26</v>
      </c>
      <c r="G40" s="141"/>
      <c r="H40" s="141"/>
      <c r="I40" s="141"/>
      <c r="J40" s="28"/>
      <c r="K40" s="6" t="s">
        <v>32</v>
      </c>
      <c r="L40" s="31"/>
      <c r="M40" s="147">
        <f>M25</f>
        <v>12080</v>
      </c>
      <c r="N40" s="148"/>
    </row>
    <row r="41" spans="1:15">
      <c r="A41" s="5"/>
      <c r="B41" s="5"/>
      <c r="C41" s="141"/>
      <c r="D41" s="141"/>
      <c r="E41" s="141"/>
      <c r="F41" s="15" t="s">
        <v>26</v>
      </c>
      <c r="G41" s="141"/>
      <c r="H41" s="141"/>
      <c r="I41" s="141"/>
      <c r="J41" s="28"/>
      <c r="K41" s="32"/>
      <c r="L41" s="33" t="s">
        <v>34</v>
      </c>
      <c r="M41" s="144">
        <v>1</v>
      </c>
      <c r="N41" s="145"/>
    </row>
    <row r="42" spans="1:15">
      <c r="A42" s="5"/>
      <c r="B42" s="5"/>
      <c r="C42" s="141"/>
      <c r="D42" s="141"/>
      <c r="E42" s="141"/>
      <c r="F42" s="6"/>
      <c r="G42" s="141"/>
      <c r="H42" s="141"/>
      <c r="I42" s="141"/>
      <c r="J42" s="28"/>
      <c r="K42" s="142" t="s">
        <v>35</v>
      </c>
      <c r="L42" s="143"/>
      <c r="M42" s="144">
        <f>310*2</f>
        <v>620</v>
      </c>
      <c r="N42" s="145"/>
    </row>
    <row r="43" spans="1:15">
      <c r="A43" s="5"/>
      <c r="B43" s="34"/>
      <c r="C43" s="35" t="s">
        <v>36</v>
      </c>
      <c r="D43" s="36"/>
      <c r="E43" s="36"/>
      <c r="F43" s="36"/>
      <c r="G43" s="37"/>
      <c r="H43" s="146"/>
      <c r="I43" s="146"/>
      <c r="J43" s="38">
        <f>SUM(J27:J42)</f>
        <v>230</v>
      </c>
      <c r="K43" s="39"/>
      <c r="L43" s="40" t="s">
        <v>30</v>
      </c>
      <c r="M43" s="137">
        <f>J43*J44</f>
        <v>368</v>
      </c>
      <c r="N43" s="138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37</v>
      </c>
      <c r="J44" s="42">
        <v>1.6</v>
      </c>
      <c r="K44" s="135" t="s">
        <v>38</v>
      </c>
      <c r="L44" s="136"/>
      <c r="M44" s="137">
        <f>210*5</f>
        <v>1050</v>
      </c>
      <c r="N44" s="138"/>
    </row>
    <row r="45" spans="1:15">
      <c r="A45" s="5"/>
      <c r="B45" s="5"/>
      <c r="C45" s="7"/>
      <c r="D45" s="6"/>
      <c r="E45" s="6"/>
      <c r="F45" s="133"/>
      <c r="G45" s="134"/>
      <c r="H45" s="43"/>
      <c r="I45" s="43"/>
      <c r="J45" s="39"/>
      <c r="K45" s="39"/>
      <c r="L45" s="40" t="s">
        <v>39</v>
      </c>
      <c r="M45" s="139">
        <f>10*250</f>
        <v>2500</v>
      </c>
      <c r="N45" s="140"/>
    </row>
    <row r="46" spans="1:15">
      <c r="A46" s="5"/>
      <c r="B46" s="5" t="s">
        <v>40</v>
      </c>
      <c r="C46" s="6"/>
      <c r="D46" s="6"/>
      <c r="E46" s="31"/>
      <c r="F46" s="133">
        <v>0</v>
      </c>
      <c r="G46" s="134"/>
      <c r="H46" s="40"/>
      <c r="I46" s="40"/>
      <c r="J46" s="40"/>
      <c r="K46" s="6" t="s">
        <v>41</v>
      </c>
      <c r="L46" s="31"/>
      <c r="M46" s="129">
        <f>M43+M42+M40+M44+M45</f>
        <v>16618</v>
      </c>
      <c r="N46" s="130"/>
      <c r="O46" s="44"/>
    </row>
    <row r="47" spans="1:15">
      <c r="A47" s="5"/>
      <c r="B47" s="5" t="s">
        <v>42</v>
      </c>
      <c r="C47" s="6"/>
      <c r="D47" s="6"/>
      <c r="E47" s="31"/>
      <c r="F47" s="121">
        <v>0</v>
      </c>
      <c r="G47" s="122"/>
      <c r="H47" s="40"/>
      <c r="I47" s="40"/>
      <c r="J47" s="40"/>
      <c r="K47" s="6" t="s">
        <v>43</v>
      </c>
      <c r="L47" s="31"/>
      <c r="M47" s="129"/>
      <c r="N47" s="130"/>
    </row>
    <row r="48" spans="1:15">
      <c r="A48" s="5"/>
      <c r="B48" s="5" t="s">
        <v>44</v>
      </c>
      <c r="C48" s="6"/>
      <c r="D48" s="6"/>
      <c r="E48" s="31"/>
      <c r="F48" s="131">
        <f>SUM(F46:G47)</f>
        <v>0</v>
      </c>
      <c r="G48" s="132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45</v>
      </c>
      <c r="C49" s="6"/>
      <c r="D49" s="6"/>
      <c r="E49" s="31"/>
      <c r="F49" s="121">
        <v>0</v>
      </c>
      <c r="G49" s="122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44</v>
      </c>
      <c r="C50" s="6"/>
      <c r="D50" s="6"/>
      <c r="E50" s="31"/>
      <c r="F50" s="131">
        <f>SUM(F48:G49)</f>
        <v>0</v>
      </c>
      <c r="G50" s="132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30</v>
      </c>
      <c r="C51" s="6"/>
      <c r="D51" s="6"/>
      <c r="E51" s="31"/>
      <c r="F51" s="133">
        <v>0</v>
      </c>
      <c r="G51" s="134"/>
      <c r="H51" s="6"/>
      <c r="I51" s="47" t="s">
        <v>46</v>
      </c>
      <c r="J51" s="36"/>
      <c r="K51" s="36"/>
      <c r="L51" s="36"/>
      <c r="M51" s="36"/>
      <c r="N51" s="48"/>
    </row>
    <row r="52" spans="1:15">
      <c r="A52" s="5"/>
      <c r="B52" s="5" t="s">
        <v>47</v>
      </c>
      <c r="C52" s="6"/>
      <c r="D52" s="6"/>
      <c r="E52" s="31"/>
      <c r="F52" s="121">
        <v>0</v>
      </c>
      <c r="G52" s="12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39</v>
      </c>
      <c r="C53" s="6"/>
      <c r="D53" s="6"/>
      <c r="E53" s="31" t="s">
        <v>48</v>
      </c>
      <c r="F53" s="121">
        <v>0</v>
      </c>
      <c r="G53" s="12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92</v>
      </c>
      <c r="C54" s="7"/>
      <c r="D54" s="6"/>
      <c r="E54" s="31"/>
      <c r="F54" s="121">
        <v>0</v>
      </c>
      <c r="G54" s="12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43</v>
      </c>
      <c r="C55" s="6"/>
      <c r="D55" s="6"/>
      <c r="E55" s="31"/>
      <c r="F55" s="123">
        <f>SUM(F50:G54)</f>
        <v>0</v>
      </c>
      <c r="G55" s="12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125">
        <f>+M46-F55</f>
        <v>16618</v>
      </c>
      <c r="G56" s="12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44</v>
      </c>
      <c r="C57" s="27"/>
      <c r="D57" s="27"/>
      <c r="E57" s="57"/>
      <c r="F57" s="127">
        <f>+F55+F56</f>
        <v>16618</v>
      </c>
      <c r="G57" s="128"/>
      <c r="H57" s="6"/>
      <c r="I57" s="58"/>
      <c r="J57" s="28"/>
      <c r="K57" s="28"/>
      <c r="L57" s="28"/>
      <c r="M57" s="28"/>
      <c r="N57" s="55"/>
    </row>
    <row r="58" spans="1:15">
      <c r="A58" s="5"/>
      <c r="B58" s="111" t="s">
        <v>50</v>
      </c>
      <c r="C58" s="112"/>
      <c r="D58" s="112"/>
      <c r="E58" s="112"/>
      <c r="F58" s="112"/>
      <c r="G58" s="112"/>
      <c r="H58" s="6"/>
      <c r="I58" s="115" t="s">
        <v>51</v>
      </c>
      <c r="J58" s="115"/>
      <c r="K58" s="115"/>
      <c r="L58" s="115"/>
      <c r="M58" s="115"/>
      <c r="N58" s="116"/>
    </row>
    <row r="59" spans="1:15" ht="1.5" customHeight="1">
      <c r="A59" s="5"/>
      <c r="B59" s="59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0"/>
    </row>
    <row r="60" spans="1:15" ht="11.25" hidden="1" customHeight="1">
      <c r="A60" s="5"/>
      <c r="B60" s="111"/>
      <c r="C60" s="112"/>
      <c r="D60" s="112"/>
      <c r="E60" s="112"/>
      <c r="F60" s="112"/>
      <c r="G60" s="11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17" t="s">
        <v>52</v>
      </c>
      <c r="C61" s="118"/>
      <c r="D61" s="118"/>
      <c r="E61" s="118"/>
      <c r="F61" s="118"/>
      <c r="G61" s="118"/>
      <c r="H61" s="6"/>
      <c r="I61" s="118" t="s">
        <v>66</v>
      </c>
      <c r="J61" s="118"/>
      <c r="K61" s="118"/>
      <c r="L61" s="118"/>
      <c r="M61" s="118"/>
      <c r="N61" s="119"/>
      <c r="O61" s="6"/>
    </row>
    <row r="62" spans="1:15">
      <c r="A62" s="5"/>
      <c r="B62" s="111" t="s">
        <v>53</v>
      </c>
      <c r="C62" s="112"/>
      <c r="D62" s="112"/>
      <c r="E62" s="112"/>
      <c r="F62" s="112"/>
      <c r="G62" s="112"/>
      <c r="H62" s="6"/>
      <c r="I62" s="112" t="s">
        <v>53</v>
      </c>
      <c r="J62" s="112"/>
      <c r="K62" s="112"/>
      <c r="L62" s="112"/>
      <c r="M62" s="112"/>
      <c r="N62" s="120"/>
      <c r="O62" s="6"/>
    </row>
    <row r="63" spans="1:15" ht="26.25" customHeight="1">
      <c r="A63" s="5"/>
      <c r="B63" s="108" t="s">
        <v>54</v>
      </c>
      <c r="C63" s="109"/>
      <c r="D63" s="109"/>
      <c r="E63" s="109"/>
      <c r="F63" s="109"/>
      <c r="G63" s="109"/>
      <c r="H63" s="6"/>
      <c r="I63" s="109" t="s">
        <v>67</v>
      </c>
      <c r="J63" s="109"/>
      <c r="K63" s="109"/>
      <c r="L63" s="109"/>
      <c r="M63" s="109"/>
      <c r="N63" s="110"/>
      <c r="O63" s="6"/>
    </row>
    <row r="64" spans="1:15" ht="2.25" customHeight="1">
      <c r="A64" s="5"/>
      <c r="B64" s="111" t="s">
        <v>55</v>
      </c>
      <c r="C64" s="112"/>
      <c r="D64" s="112"/>
      <c r="E64" s="112"/>
      <c r="F64" s="112"/>
      <c r="G64" s="112"/>
      <c r="H64" s="6"/>
      <c r="I64" s="113"/>
      <c r="J64" s="113"/>
      <c r="K64" s="113"/>
      <c r="L64" s="113"/>
      <c r="M64" s="113"/>
      <c r="N64" s="11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F47:G47"/>
    <mergeCell ref="M47:N47"/>
    <mergeCell ref="C42:E42"/>
    <mergeCell ref="G42:I42"/>
    <mergeCell ref="K42:L42"/>
    <mergeCell ref="M42:N42"/>
    <mergeCell ref="H43:I43"/>
    <mergeCell ref="M43:N43"/>
    <mergeCell ref="K44:L44"/>
    <mergeCell ref="M44:N44"/>
    <mergeCell ref="M45:N45"/>
    <mergeCell ref="F46:G46"/>
    <mergeCell ref="M46:N46"/>
    <mergeCell ref="F45:G45"/>
    <mergeCell ref="I58:N58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B58:G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B45" sqref="B4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6">
        <v>9</v>
      </c>
      <c r="N2" s="168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6" t="s">
        <v>1</v>
      </c>
      <c r="M3" s="181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8"/>
      <c r="M4" s="98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8"/>
      <c r="M5" s="98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23</v>
      </c>
      <c r="K8" s="95" t="s">
        <v>5</v>
      </c>
      <c r="L8" s="118" t="s">
        <v>58</v>
      </c>
      <c r="M8" s="118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112" t="s">
        <v>6</v>
      </c>
      <c r="L9" s="112"/>
      <c r="M9" s="129">
        <f>M46</f>
        <v>640</v>
      </c>
      <c r="N9" s="130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99"/>
      <c r="B11" s="182">
        <f>$M$9</f>
        <v>640</v>
      </c>
      <c r="C11" s="183"/>
      <c r="D11" s="184" t="s">
        <v>93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74" t="s">
        <v>98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1:14" ht="11.25" customHeight="1">
      <c r="A14" s="5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1:14" ht="11.25" customHeight="1">
      <c r="A15" s="5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1:14" ht="11.25" customHeight="1">
      <c r="A16" s="5"/>
      <c r="B16" s="5"/>
      <c r="C16" s="6"/>
      <c r="D16" s="6"/>
      <c r="E16" s="18">
        <v>25</v>
      </c>
      <c r="F16" s="95" t="s">
        <v>5</v>
      </c>
      <c r="G16" s="177" t="s">
        <v>58</v>
      </c>
      <c r="H16" s="118"/>
      <c r="I16" s="95" t="s">
        <v>10</v>
      </c>
      <c r="J16" s="18">
        <v>25</v>
      </c>
      <c r="K16" s="95" t="s">
        <v>11</v>
      </c>
      <c r="L16" s="177" t="s">
        <v>60</v>
      </c>
      <c r="M16" s="118"/>
      <c r="N16" s="13">
        <v>2022</v>
      </c>
    </row>
    <row r="17" spans="1:14" ht="12" customHeight="1" thickBot="1">
      <c r="A17" s="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" customHeight="1" thickBot="1">
      <c r="A18" s="5"/>
      <c r="B18" s="111" t="s">
        <v>12</v>
      </c>
      <c r="C18" s="120"/>
      <c r="D18" s="19"/>
      <c r="E18" s="178" t="s">
        <v>13</v>
      </c>
      <c r="F18" s="179"/>
      <c r="G18" s="180"/>
      <c r="H18" s="19" t="s">
        <v>14</v>
      </c>
      <c r="I18" s="178" t="s">
        <v>15</v>
      </c>
      <c r="J18" s="180"/>
      <c r="K18" s="19"/>
      <c r="L18" s="178" t="s">
        <v>16</v>
      </c>
      <c r="M18" s="180"/>
      <c r="N18" s="19"/>
    </row>
    <row r="19" spans="1:14">
      <c r="A19" s="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 ht="12.75" customHeight="1">
      <c r="A20" s="5"/>
      <c r="B20" s="163"/>
      <c r="C20" s="164"/>
      <c r="D20" s="164"/>
      <c r="E20" s="165"/>
      <c r="F20" s="166"/>
      <c r="G20" s="141"/>
      <c r="H20" s="141"/>
      <c r="I20" s="167"/>
      <c r="J20" s="166"/>
      <c r="K20" s="167"/>
      <c r="L20" s="166"/>
      <c r="M20" s="141"/>
      <c r="N20" s="168"/>
    </row>
    <row r="21" spans="1:14">
      <c r="A21" s="5"/>
      <c r="B21" s="169" t="s">
        <v>18</v>
      </c>
      <c r="C21" s="170"/>
      <c r="D21" s="170"/>
      <c r="E21" s="171"/>
      <c r="F21" s="172" t="s">
        <v>19</v>
      </c>
      <c r="G21" s="170"/>
      <c r="H21" s="170"/>
      <c r="I21" s="171"/>
      <c r="J21" s="172" t="s">
        <v>20</v>
      </c>
      <c r="K21" s="171"/>
      <c r="L21" s="172" t="s">
        <v>21</v>
      </c>
      <c r="M21" s="170"/>
      <c r="N21" s="173"/>
    </row>
    <row r="22" spans="1:14">
      <c r="A22" s="5"/>
      <c r="B22" s="21" t="s">
        <v>22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23</v>
      </c>
      <c r="D23" s="6"/>
      <c r="E23" s="95"/>
      <c r="F23" s="118" t="s">
        <v>24</v>
      </c>
      <c r="G23" s="11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25</v>
      </c>
      <c r="C24" s="6"/>
      <c r="D24" s="22"/>
      <c r="E24" s="95" t="s">
        <v>26</v>
      </c>
      <c r="F24" s="137"/>
      <c r="G24" s="151"/>
      <c r="H24" s="6" t="s">
        <v>27</v>
      </c>
      <c r="I24" s="6"/>
      <c r="J24" s="23"/>
      <c r="K24" s="6"/>
      <c r="L24" s="6"/>
      <c r="M24" s="152"/>
      <c r="N24" s="153"/>
    </row>
    <row r="25" spans="1:14">
      <c r="A25" s="5"/>
      <c r="B25" s="5" t="s">
        <v>25</v>
      </c>
      <c r="C25" s="6"/>
      <c r="D25" s="22">
        <v>1</v>
      </c>
      <c r="E25" s="95" t="s">
        <v>26</v>
      </c>
      <c r="F25" s="154">
        <v>640</v>
      </c>
      <c r="G25" s="154"/>
      <c r="H25" s="6" t="s">
        <v>28</v>
      </c>
      <c r="I25" s="6"/>
      <c r="J25" s="11"/>
      <c r="K25" s="6" t="s">
        <v>29</v>
      </c>
      <c r="L25" s="6"/>
      <c r="M25" s="155">
        <f>D24*F24+D25*F25</f>
        <v>640</v>
      </c>
      <c r="N25" s="156"/>
    </row>
    <row r="26" spans="1:14">
      <c r="A26" s="5"/>
      <c r="B26" s="21" t="s">
        <v>30</v>
      </c>
      <c r="C26" s="6"/>
      <c r="D26" s="24"/>
      <c r="E26" s="95"/>
      <c r="F26" s="157"/>
      <c r="G26" s="157"/>
      <c r="H26" s="6"/>
      <c r="I26" s="6"/>
      <c r="J26" s="6"/>
      <c r="K26" s="6"/>
      <c r="L26" s="11"/>
      <c r="M26" s="158"/>
      <c r="N26" s="159"/>
    </row>
    <row r="27" spans="1:14" ht="12">
      <c r="A27" s="5"/>
      <c r="B27" s="5" t="s">
        <v>5</v>
      </c>
      <c r="C27" s="118" t="s">
        <v>31</v>
      </c>
      <c r="D27" s="118"/>
      <c r="E27" s="118"/>
      <c r="F27" s="95" t="s">
        <v>26</v>
      </c>
      <c r="G27" s="118" t="s">
        <v>82</v>
      </c>
      <c r="H27" s="118"/>
      <c r="I27" s="118"/>
      <c r="J27" s="25"/>
      <c r="K27" s="6" t="s">
        <v>32</v>
      </c>
      <c r="L27" s="6"/>
      <c r="M27" s="149"/>
      <c r="N27" s="150"/>
    </row>
    <row r="28" spans="1:14">
      <c r="A28" s="5"/>
      <c r="B28" s="5" t="s">
        <v>5</v>
      </c>
      <c r="C28" s="118" t="s">
        <v>82</v>
      </c>
      <c r="D28" s="118"/>
      <c r="E28" s="118"/>
      <c r="F28" s="95" t="s">
        <v>26</v>
      </c>
      <c r="G28" s="118" t="s">
        <v>31</v>
      </c>
      <c r="H28" s="118"/>
      <c r="I28" s="118"/>
      <c r="J28" s="25"/>
      <c r="K28" s="6" t="s">
        <v>32</v>
      </c>
      <c r="L28" s="6"/>
      <c r="M28" s="6"/>
      <c r="N28" s="26"/>
    </row>
    <row r="29" spans="1:14">
      <c r="A29" s="5"/>
      <c r="B29" s="5" t="s">
        <v>5</v>
      </c>
      <c r="C29" s="118" t="s">
        <v>90</v>
      </c>
      <c r="D29" s="118"/>
      <c r="E29" s="118"/>
      <c r="F29" s="95" t="s">
        <v>26</v>
      </c>
      <c r="G29" s="118" t="s">
        <v>90</v>
      </c>
      <c r="H29" s="118"/>
      <c r="I29" s="118"/>
      <c r="J29" s="25"/>
      <c r="K29" s="6" t="s">
        <v>32</v>
      </c>
      <c r="L29" s="6"/>
      <c r="M29" s="6"/>
      <c r="N29" s="13"/>
    </row>
    <row r="30" spans="1:14">
      <c r="A30" s="5"/>
      <c r="B30" s="5" t="s">
        <v>5</v>
      </c>
      <c r="C30" s="118"/>
      <c r="D30" s="118"/>
      <c r="E30" s="118"/>
      <c r="F30" s="95" t="s">
        <v>26</v>
      </c>
      <c r="G30" s="118"/>
      <c r="H30" s="118"/>
      <c r="I30" s="118"/>
      <c r="J30" s="25"/>
      <c r="K30" s="6" t="s">
        <v>32</v>
      </c>
      <c r="L30" s="6"/>
      <c r="M30" s="6"/>
      <c r="N30" s="13"/>
    </row>
    <row r="31" spans="1:14" ht="11.25" customHeight="1">
      <c r="A31" s="5"/>
      <c r="B31" s="5" t="s">
        <v>5</v>
      </c>
      <c r="C31" s="141"/>
      <c r="D31" s="141"/>
      <c r="E31" s="141"/>
      <c r="F31" s="95" t="s">
        <v>26</v>
      </c>
      <c r="G31" s="118"/>
      <c r="H31" s="118"/>
      <c r="I31" s="118"/>
      <c r="J31" s="25"/>
      <c r="K31" s="6" t="s">
        <v>32</v>
      </c>
      <c r="L31" s="6"/>
      <c r="M31" s="6"/>
      <c r="N31" s="13"/>
    </row>
    <row r="32" spans="1:14">
      <c r="A32" s="5"/>
      <c r="B32" s="5" t="s">
        <v>5</v>
      </c>
      <c r="C32" s="118"/>
      <c r="D32" s="118"/>
      <c r="E32" s="118"/>
      <c r="F32" s="95" t="s">
        <v>26</v>
      </c>
      <c r="G32" s="118"/>
      <c r="H32" s="118"/>
      <c r="I32" s="118"/>
      <c r="J32" s="25"/>
      <c r="K32" s="6" t="s">
        <v>32</v>
      </c>
      <c r="L32" s="6"/>
      <c r="M32" s="6"/>
      <c r="N32" s="13"/>
    </row>
    <row r="33" spans="1:15" ht="11.25" customHeight="1">
      <c r="A33" s="5"/>
      <c r="B33" s="5" t="s">
        <v>5</v>
      </c>
      <c r="C33" s="141"/>
      <c r="D33" s="141"/>
      <c r="E33" s="141"/>
      <c r="F33" s="95" t="s">
        <v>26</v>
      </c>
      <c r="G33" s="141"/>
      <c r="H33" s="141"/>
      <c r="I33" s="141"/>
      <c r="J33" s="27"/>
      <c r="K33" s="6" t="s">
        <v>32</v>
      </c>
      <c r="L33" s="6"/>
      <c r="M33" s="6"/>
      <c r="N33" s="13"/>
    </row>
    <row r="34" spans="1:15">
      <c r="A34" s="5"/>
      <c r="B34" s="5" t="s">
        <v>5</v>
      </c>
      <c r="C34" s="118"/>
      <c r="D34" s="118"/>
      <c r="E34" s="118"/>
      <c r="F34" s="95" t="s">
        <v>26</v>
      </c>
      <c r="G34" s="118"/>
      <c r="H34" s="118"/>
      <c r="I34" s="118"/>
      <c r="J34" s="25"/>
      <c r="K34" s="6" t="s">
        <v>32</v>
      </c>
      <c r="L34" s="6"/>
      <c r="M34" s="6"/>
      <c r="N34" s="13"/>
    </row>
    <row r="35" spans="1:15">
      <c r="A35" s="5"/>
      <c r="B35" s="5"/>
      <c r="C35" s="141"/>
      <c r="D35" s="141"/>
      <c r="E35" s="141"/>
      <c r="F35" s="95" t="s">
        <v>26</v>
      </c>
      <c r="G35" s="141"/>
      <c r="H35" s="141"/>
      <c r="I35" s="141"/>
      <c r="J35" s="28"/>
      <c r="K35" s="6" t="s">
        <v>32</v>
      </c>
      <c r="L35" s="6"/>
      <c r="M35" s="6"/>
      <c r="N35" s="13"/>
    </row>
    <row r="36" spans="1:15">
      <c r="A36" s="5"/>
      <c r="B36" s="5"/>
      <c r="C36" s="141"/>
      <c r="D36" s="141"/>
      <c r="E36" s="141"/>
      <c r="F36" s="95" t="s">
        <v>26</v>
      </c>
      <c r="G36" s="141"/>
      <c r="H36" s="141"/>
      <c r="I36" s="141"/>
      <c r="J36" s="28"/>
      <c r="K36" s="6" t="s">
        <v>32</v>
      </c>
      <c r="L36" s="6"/>
      <c r="M36" s="6"/>
      <c r="N36" s="13"/>
    </row>
    <row r="37" spans="1:15">
      <c r="A37" s="5"/>
      <c r="B37" s="5"/>
      <c r="C37" s="141"/>
      <c r="D37" s="141"/>
      <c r="E37" s="141"/>
      <c r="F37" s="95" t="s">
        <v>26</v>
      </c>
      <c r="G37" s="141"/>
      <c r="H37" s="141"/>
      <c r="I37" s="141"/>
      <c r="J37" s="28"/>
      <c r="K37" s="6" t="s">
        <v>32</v>
      </c>
      <c r="L37" s="6"/>
      <c r="M37" s="6"/>
      <c r="N37" s="13"/>
    </row>
    <row r="38" spans="1:15">
      <c r="A38" s="5"/>
      <c r="B38" s="5"/>
      <c r="C38" s="141"/>
      <c r="D38" s="141"/>
      <c r="E38" s="141"/>
      <c r="F38" s="95" t="s">
        <v>26</v>
      </c>
      <c r="G38" s="141"/>
      <c r="H38" s="141"/>
      <c r="I38" s="141"/>
      <c r="J38" s="28"/>
      <c r="K38" s="6" t="s">
        <v>32</v>
      </c>
      <c r="L38" s="6"/>
      <c r="M38" s="6"/>
      <c r="N38" s="13"/>
    </row>
    <row r="39" spans="1:15">
      <c r="A39" s="5"/>
      <c r="B39" s="5"/>
      <c r="C39" s="141"/>
      <c r="D39" s="141"/>
      <c r="E39" s="141"/>
      <c r="F39" s="95" t="s">
        <v>26</v>
      </c>
      <c r="G39" s="141"/>
      <c r="H39" s="141"/>
      <c r="I39" s="141"/>
      <c r="J39" s="28"/>
      <c r="K39" s="6" t="s">
        <v>32</v>
      </c>
      <c r="L39" s="6"/>
      <c r="M39" s="29"/>
      <c r="N39" s="30"/>
    </row>
    <row r="40" spans="1:15">
      <c r="A40" s="5"/>
      <c r="B40" s="5"/>
      <c r="C40" s="141"/>
      <c r="D40" s="141"/>
      <c r="E40" s="141"/>
      <c r="F40" s="95" t="s">
        <v>26</v>
      </c>
      <c r="G40" s="141"/>
      <c r="H40" s="141"/>
      <c r="I40" s="141"/>
      <c r="J40" s="28"/>
      <c r="K40" s="6" t="s">
        <v>32</v>
      </c>
      <c r="L40" s="100"/>
      <c r="M40" s="147">
        <f>M25</f>
        <v>640</v>
      </c>
      <c r="N40" s="148"/>
    </row>
    <row r="41" spans="1:15">
      <c r="A41" s="5"/>
      <c r="B41" s="5"/>
      <c r="C41" s="141"/>
      <c r="D41" s="141"/>
      <c r="E41" s="141"/>
      <c r="F41" s="95" t="s">
        <v>26</v>
      </c>
      <c r="G41" s="141"/>
      <c r="H41" s="141"/>
      <c r="I41" s="141"/>
      <c r="J41" s="28"/>
      <c r="K41" s="32"/>
      <c r="L41" s="33" t="s">
        <v>34</v>
      </c>
      <c r="M41" s="144">
        <v>1</v>
      </c>
      <c r="N41" s="145"/>
    </row>
    <row r="42" spans="1:15">
      <c r="A42" s="5"/>
      <c r="B42" s="5"/>
      <c r="C42" s="141"/>
      <c r="D42" s="141"/>
      <c r="E42" s="141"/>
      <c r="F42" s="6"/>
      <c r="G42" s="141"/>
      <c r="H42" s="141"/>
      <c r="I42" s="141"/>
      <c r="J42" s="28"/>
      <c r="K42" s="142" t="s">
        <v>35</v>
      </c>
      <c r="L42" s="143"/>
      <c r="M42" s="144"/>
      <c r="N42" s="145"/>
    </row>
    <row r="43" spans="1:15">
      <c r="A43" s="5"/>
      <c r="B43" s="34"/>
      <c r="C43" s="35" t="s">
        <v>36</v>
      </c>
      <c r="D43" s="36"/>
      <c r="E43" s="36"/>
      <c r="F43" s="36"/>
      <c r="G43" s="37"/>
      <c r="H43" s="146"/>
      <c r="I43" s="146"/>
      <c r="J43" s="38">
        <f>SUM(J27:J42)</f>
        <v>0</v>
      </c>
      <c r="K43" s="39"/>
      <c r="L43" s="97" t="s">
        <v>30</v>
      </c>
      <c r="M43" s="137">
        <f>J43*J44</f>
        <v>0</v>
      </c>
      <c r="N43" s="138"/>
    </row>
    <row r="44" spans="1:15">
      <c r="A44" s="5"/>
      <c r="B44" s="5"/>
      <c r="C44" s="7"/>
      <c r="D44" s="6"/>
      <c r="E44" s="6"/>
      <c r="F44" s="6"/>
      <c r="G44" s="41"/>
      <c r="H44" s="6"/>
      <c r="I44" s="98" t="s">
        <v>37</v>
      </c>
      <c r="J44" s="42">
        <v>2.6</v>
      </c>
      <c r="K44" s="135" t="s">
        <v>38</v>
      </c>
      <c r="L44" s="136"/>
      <c r="M44" s="137"/>
      <c r="N44" s="138"/>
    </row>
    <row r="45" spans="1:15">
      <c r="A45" s="5"/>
      <c r="B45" s="5"/>
      <c r="C45" s="7"/>
      <c r="D45" s="6"/>
      <c r="E45" s="6"/>
      <c r="F45" s="133">
        <v>0</v>
      </c>
      <c r="G45" s="134"/>
      <c r="H45" s="43"/>
      <c r="I45" s="43"/>
      <c r="J45" s="39"/>
      <c r="K45" s="39"/>
      <c r="L45" s="97" t="s">
        <v>39</v>
      </c>
      <c r="M45" s="139"/>
      <c r="N45" s="140"/>
    </row>
    <row r="46" spans="1:15">
      <c r="A46" s="5"/>
      <c r="B46" s="5" t="s">
        <v>40</v>
      </c>
      <c r="C46" s="6"/>
      <c r="D46" s="6"/>
      <c r="E46" s="100"/>
      <c r="F46" s="133">
        <v>0</v>
      </c>
      <c r="G46" s="134"/>
      <c r="H46" s="97"/>
      <c r="I46" s="97"/>
      <c r="J46" s="97"/>
      <c r="K46" s="6" t="s">
        <v>41</v>
      </c>
      <c r="L46" s="100"/>
      <c r="M46" s="129">
        <f>M43+M42+M40+M44+M45</f>
        <v>640</v>
      </c>
      <c r="N46" s="130"/>
      <c r="O46" s="44"/>
    </row>
    <row r="47" spans="1:15">
      <c r="A47" s="5"/>
      <c r="B47" s="5" t="s">
        <v>42</v>
      </c>
      <c r="C47" s="6"/>
      <c r="D47" s="6"/>
      <c r="E47" s="100"/>
      <c r="F47" s="121">
        <v>0</v>
      </c>
      <c r="G47" s="122"/>
      <c r="H47" s="97"/>
      <c r="I47" s="97"/>
      <c r="J47" s="97"/>
      <c r="K47" s="6" t="s">
        <v>43</v>
      </c>
      <c r="L47" s="100"/>
      <c r="M47" s="129"/>
      <c r="N47" s="130"/>
    </row>
    <row r="48" spans="1:15">
      <c r="A48" s="5"/>
      <c r="B48" s="5" t="s">
        <v>44</v>
      </c>
      <c r="C48" s="6"/>
      <c r="D48" s="6"/>
      <c r="E48" s="100"/>
      <c r="F48" s="131">
        <f>SUM(F46:G47)</f>
        <v>0</v>
      </c>
      <c r="G48" s="132"/>
      <c r="H48" s="97"/>
      <c r="I48" s="97"/>
      <c r="J48" s="97"/>
      <c r="K48" s="6"/>
      <c r="L48" s="100"/>
      <c r="M48" s="45"/>
      <c r="N48" s="46"/>
    </row>
    <row r="49" spans="1:15">
      <c r="A49" s="5"/>
      <c r="B49" s="5" t="s">
        <v>45</v>
      </c>
      <c r="C49" s="6"/>
      <c r="D49" s="6"/>
      <c r="E49" s="100"/>
      <c r="F49" s="121">
        <v>0</v>
      </c>
      <c r="G49" s="122"/>
      <c r="H49" s="97"/>
      <c r="I49" s="97"/>
      <c r="J49" s="97"/>
      <c r="K49" s="6"/>
      <c r="L49" s="100"/>
      <c r="M49" s="45"/>
      <c r="N49" s="46"/>
    </row>
    <row r="50" spans="1:15">
      <c r="A50" s="5"/>
      <c r="B50" s="5" t="s">
        <v>44</v>
      </c>
      <c r="C50" s="6"/>
      <c r="D50" s="6"/>
      <c r="E50" s="100"/>
      <c r="F50" s="131">
        <f>SUM(F48:G49)</f>
        <v>0</v>
      </c>
      <c r="G50" s="132"/>
      <c r="H50" s="97"/>
      <c r="I50" s="97"/>
      <c r="J50" s="97"/>
      <c r="K50" s="6"/>
      <c r="L50" s="100"/>
      <c r="M50" s="45"/>
      <c r="N50" s="46"/>
    </row>
    <row r="51" spans="1:15">
      <c r="A51" s="5"/>
      <c r="B51" s="5" t="s">
        <v>30</v>
      </c>
      <c r="C51" s="6"/>
      <c r="D51" s="6"/>
      <c r="E51" s="100"/>
      <c r="F51" s="133">
        <v>0</v>
      </c>
      <c r="G51" s="134"/>
      <c r="H51" s="6"/>
      <c r="I51" s="47" t="s">
        <v>46</v>
      </c>
      <c r="J51" s="36"/>
      <c r="K51" s="36"/>
      <c r="L51" s="36"/>
      <c r="M51" s="36"/>
      <c r="N51" s="48"/>
    </row>
    <row r="52" spans="1:15">
      <c r="A52" s="5"/>
      <c r="B52" s="5" t="s">
        <v>47</v>
      </c>
      <c r="C52" s="6"/>
      <c r="D52" s="6"/>
      <c r="E52" s="100"/>
      <c r="F52" s="121">
        <v>0</v>
      </c>
      <c r="G52" s="12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39</v>
      </c>
      <c r="C53" s="6"/>
      <c r="D53" s="6"/>
      <c r="E53" s="100" t="s">
        <v>48</v>
      </c>
      <c r="F53" s="121">
        <v>0</v>
      </c>
      <c r="G53" s="12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92</v>
      </c>
      <c r="C54" s="6"/>
      <c r="D54" s="6"/>
      <c r="E54" s="100"/>
      <c r="F54" s="121">
        <v>0</v>
      </c>
      <c r="G54" s="12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43</v>
      </c>
      <c r="C55" s="6"/>
      <c r="D55" s="6"/>
      <c r="E55" s="100"/>
      <c r="F55" s="123">
        <f>SUM(F50:G54)</f>
        <v>0</v>
      </c>
      <c r="G55" s="12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100"/>
      <c r="F56" s="125">
        <f>+M46-F55</f>
        <v>640</v>
      </c>
      <c r="G56" s="12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44</v>
      </c>
      <c r="C57" s="27"/>
      <c r="D57" s="27"/>
      <c r="E57" s="57"/>
      <c r="F57" s="127">
        <f>+F55+F56</f>
        <v>640</v>
      </c>
      <c r="G57" s="128"/>
      <c r="H57" s="6"/>
      <c r="I57" s="58"/>
      <c r="J57" s="28"/>
      <c r="K57" s="28"/>
      <c r="L57" s="28"/>
      <c r="M57" s="28"/>
      <c r="N57" s="55"/>
    </row>
    <row r="58" spans="1:15">
      <c r="A58" s="5"/>
      <c r="B58" s="111" t="s">
        <v>50</v>
      </c>
      <c r="C58" s="112"/>
      <c r="D58" s="112"/>
      <c r="E58" s="112"/>
      <c r="F58" s="112"/>
      <c r="G58" s="112"/>
      <c r="H58" s="6"/>
      <c r="I58" s="115" t="s">
        <v>51</v>
      </c>
      <c r="J58" s="115"/>
      <c r="K58" s="115"/>
      <c r="L58" s="115"/>
      <c r="M58" s="115"/>
      <c r="N58" s="116"/>
    </row>
    <row r="59" spans="1:15" ht="1.5" customHeight="1">
      <c r="A59" s="5"/>
      <c r="B59" s="94"/>
      <c r="C59" s="95"/>
      <c r="D59" s="95"/>
      <c r="E59" s="95"/>
      <c r="F59" s="95"/>
      <c r="G59" s="95"/>
      <c r="H59" s="6"/>
      <c r="I59" s="95"/>
      <c r="J59" s="95"/>
      <c r="K59" s="95"/>
      <c r="L59" s="95"/>
      <c r="M59" s="95"/>
      <c r="N59" s="96"/>
    </row>
    <row r="60" spans="1:15" ht="11.25" hidden="1" customHeight="1">
      <c r="A60" s="5"/>
      <c r="B60" s="111"/>
      <c r="C60" s="112"/>
      <c r="D60" s="112"/>
      <c r="E60" s="112"/>
      <c r="F60" s="112"/>
      <c r="G60" s="11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17" t="s">
        <v>52</v>
      </c>
      <c r="C61" s="118"/>
      <c r="D61" s="118"/>
      <c r="E61" s="118"/>
      <c r="F61" s="118"/>
      <c r="G61" s="118"/>
      <c r="H61" s="6"/>
      <c r="I61" s="118" t="s">
        <v>99</v>
      </c>
      <c r="J61" s="118"/>
      <c r="K61" s="118"/>
      <c r="L61" s="118"/>
      <c r="M61" s="118"/>
      <c r="N61" s="119"/>
      <c r="O61" s="6"/>
    </row>
    <row r="62" spans="1:15">
      <c r="A62" s="5"/>
      <c r="B62" s="111" t="s">
        <v>53</v>
      </c>
      <c r="C62" s="112"/>
      <c r="D62" s="112"/>
      <c r="E62" s="112"/>
      <c r="F62" s="112"/>
      <c r="G62" s="112"/>
      <c r="H62" s="6"/>
      <c r="I62" s="112" t="s">
        <v>53</v>
      </c>
      <c r="J62" s="112"/>
      <c r="K62" s="112"/>
      <c r="L62" s="112"/>
      <c r="M62" s="112"/>
      <c r="N62" s="120"/>
      <c r="O62" s="6"/>
    </row>
    <row r="63" spans="1:15" ht="26.25" customHeight="1">
      <c r="A63" s="5"/>
      <c r="B63" s="108" t="s">
        <v>54</v>
      </c>
      <c r="C63" s="109"/>
      <c r="D63" s="109"/>
      <c r="E63" s="109"/>
      <c r="F63" s="109"/>
      <c r="G63" s="109"/>
      <c r="H63" s="6"/>
      <c r="I63" s="109" t="s">
        <v>100</v>
      </c>
      <c r="J63" s="109"/>
      <c r="K63" s="109"/>
      <c r="L63" s="109"/>
      <c r="M63" s="109"/>
      <c r="N63" s="110"/>
      <c r="O63" s="6"/>
    </row>
    <row r="64" spans="1:15" ht="2.25" customHeight="1">
      <c r="A64" s="5"/>
      <c r="B64" s="111" t="s">
        <v>55</v>
      </c>
      <c r="C64" s="112"/>
      <c r="D64" s="112"/>
      <c r="E64" s="112"/>
      <c r="F64" s="112"/>
      <c r="G64" s="112"/>
      <c r="H64" s="6"/>
      <c r="I64" s="113"/>
      <c r="J64" s="113"/>
      <c r="K64" s="113"/>
      <c r="L64" s="113"/>
      <c r="M64" s="113"/>
      <c r="N64" s="11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3:G63"/>
    <mergeCell ref="I63:N63"/>
    <mergeCell ref="B64:G64"/>
    <mergeCell ref="I64:N64"/>
    <mergeCell ref="B58:G58"/>
    <mergeCell ref="I58:N58"/>
    <mergeCell ref="B60:G60"/>
    <mergeCell ref="B61:G61"/>
    <mergeCell ref="I61:N61"/>
    <mergeCell ref="B62:G62"/>
    <mergeCell ref="I62:N62"/>
    <mergeCell ref="F57:G57"/>
    <mergeCell ref="F47:G47"/>
    <mergeCell ref="M47:N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K44:L44"/>
    <mergeCell ref="M44:N44"/>
    <mergeCell ref="F45:G45"/>
    <mergeCell ref="M45:N45"/>
    <mergeCell ref="F46:G46"/>
    <mergeCell ref="M46:N46"/>
    <mergeCell ref="C42:E42"/>
    <mergeCell ref="G42:I42"/>
    <mergeCell ref="K42:L42"/>
    <mergeCell ref="M42:N42"/>
    <mergeCell ref="H43:I43"/>
    <mergeCell ref="M43:N43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selection activeCell="U14" sqref="U1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6">
        <v>8</v>
      </c>
      <c r="N2" s="168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6" t="s">
        <v>1</v>
      </c>
      <c r="M3" s="181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8"/>
      <c r="M4" s="98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8"/>
      <c r="M5" s="98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23</v>
      </c>
      <c r="K8" s="95" t="s">
        <v>5</v>
      </c>
      <c r="L8" s="118" t="s">
        <v>58</v>
      </c>
      <c r="M8" s="118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112" t="s">
        <v>6</v>
      </c>
      <c r="L9" s="112"/>
      <c r="M9" s="129">
        <f>M46</f>
        <v>640</v>
      </c>
      <c r="N9" s="130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99"/>
      <c r="B11" s="182">
        <f>$M$9</f>
        <v>640</v>
      </c>
      <c r="C11" s="183"/>
      <c r="D11" s="184" t="s">
        <v>93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74" t="s">
        <v>94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1:14" ht="11.25" customHeight="1">
      <c r="A14" s="5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1:14" ht="11.25" customHeight="1">
      <c r="A15" s="5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1:14" ht="11.25" customHeight="1">
      <c r="A16" s="5"/>
      <c r="B16" s="5"/>
      <c r="C16" s="6"/>
      <c r="D16" s="6"/>
      <c r="E16" s="18">
        <v>25</v>
      </c>
      <c r="F16" s="95" t="s">
        <v>5</v>
      </c>
      <c r="G16" s="177" t="s">
        <v>58</v>
      </c>
      <c r="H16" s="118"/>
      <c r="I16" s="95" t="s">
        <v>10</v>
      </c>
      <c r="J16" s="18">
        <v>25</v>
      </c>
      <c r="K16" s="95" t="s">
        <v>11</v>
      </c>
      <c r="L16" s="177" t="s">
        <v>60</v>
      </c>
      <c r="M16" s="118"/>
      <c r="N16" s="13">
        <v>2022</v>
      </c>
    </row>
    <row r="17" spans="1:14" ht="12" customHeight="1" thickBot="1">
      <c r="A17" s="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" customHeight="1" thickBot="1">
      <c r="A18" s="5"/>
      <c r="B18" s="111" t="s">
        <v>12</v>
      </c>
      <c r="C18" s="120"/>
      <c r="D18" s="19"/>
      <c r="E18" s="178" t="s">
        <v>13</v>
      </c>
      <c r="F18" s="179"/>
      <c r="G18" s="180"/>
      <c r="H18" s="19" t="s">
        <v>14</v>
      </c>
      <c r="I18" s="178" t="s">
        <v>15</v>
      </c>
      <c r="J18" s="180"/>
      <c r="K18" s="19"/>
      <c r="L18" s="178" t="s">
        <v>16</v>
      </c>
      <c r="M18" s="180"/>
      <c r="N18" s="19"/>
    </row>
    <row r="19" spans="1:14">
      <c r="A19" s="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 ht="12.75" customHeight="1">
      <c r="A20" s="5"/>
      <c r="B20" s="163"/>
      <c r="C20" s="164"/>
      <c r="D20" s="164"/>
      <c r="E20" s="165"/>
      <c r="F20" s="166"/>
      <c r="G20" s="141"/>
      <c r="H20" s="141"/>
      <c r="I20" s="167"/>
      <c r="J20" s="166"/>
      <c r="K20" s="167"/>
      <c r="L20" s="166"/>
      <c r="M20" s="141"/>
      <c r="N20" s="168"/>
    </row>
    <row r="21" spans="1:14">
      <c r="A21" s="5"/>
      <c r="B21" s="169" t="s">
        <v>18</v>
      </c>
      <c r="C21" s="170"/>
      <c r="D21" s="170"/>
      <c r="E21" s="171"/>
      <c r="F21" s="172" t="s">
        <v>19</v>
      </c>
      <c r="G21" s="170"/>
      <c r="H21" s="170"/>
      <c r="I21" s="171"/>
      <c r="J21" s="172" t="s">
        <v>20</v>
      </c>
      <c r="K21" s="171"/>
      <c r="L21" s="172" t="s">
        <v>21</v>
      </c>
      <c r="M21" s="170"/>
      <c r="N21" s="173"/>
    </row>
    <row r="22" spans="1:14">
      <c r="A22" s="5"/>
      <c r="B22" s="21" t="s">
        <v>22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23</v>
      </c>
      <c r="D23" s="6"/>
      <c r="E23" s="95"/>
      <c r="F23" s="118" t="s">
        <v>24</v>
      </c>
      <c r="G23" s="11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25</v>
      </c>
      <c r="C24" s="6"/>
      <c r="D24" s="22"/>
      <c r="E24" s="95" t="s">
        <v>26</v>
      </c>
      <c r="F24" s="137"/>
      <c r="G24" s="151"/>
      <c r="H24" s="6" t="s">
        <v>27</v>
      </c>
      <c r="I24" s="6"/>
      <c r="J24" s="23"/>
      <c r="K24" s="6"/>
      <c r="L24" s="6"/>
      <c r="M24" s="152"/>
      <c r="N24" s="153"/>
    </row>
    <row r="25" spans="1:14">
      <c r="A25" s="5"/>
      <c r="B25" s="5" t="s">
        <v>25</v>
      </c>
      <c r="C25" s="6"/>
      <c r="D25" s="22">
        <v>1</v>
      </c>
      <c r="E25" s="95" t="s">
        <v>26</v>
      </c>
      <c r="F25" s="154">
        <v>640</v>
      </c>
      <c r="G25" s="154"/>
      <c r="H25" s="6" t="s">
        <v>28</v>
      </c>
      <c r="I25" s="6"/>
      <c r="J25" s="11"/>
      <c r="K25" s="6" t="s">
        <v>29</v>
      </c>
      <c r="L25" s="6"/>
      <c r="M25" s="155">
        <f>D24*F24+D25*F25</f>
        <v>640</v>
      </c>
      <c r="N25" s="156"/>
    </row>
    <row r="26" spans="1:14">
      <c r="A26" s="5"/>
      <c r="B26" s="21" t="s">
        <v>30</v>
      </c>
      <c r="C26" s="6"/>
      <c r="D26" s="24"/>
      <c r="E26" s="95"/>
      <c r="F26" s="157"/>
      <c r="G26" s="157"/>
      <c r="H26" s="6"/>
      <c r="I26" s="6"/>
      <c r="J26" s="6"/>
      <c r="K26" s="6"/>
      <c r="L26" s="11"/>
      <c r="M26" s="158"/>
      <c r="N26" s="159"/>
    </row>
    <row r="27" spans="1:14" ht="12">
      <c r="A27" s="5"/>
      <c r="B27" s="5" t="s">
        <v>5</v>
      </c>
      <c r="C27" s="118" t="s">
        <v>31</v>
      </c>
      <c r="D27" s="118"/>
      <c r="E27" s="118"/>
      <c r="F27" s="95" t="s">
        <v>26</v>
      </c>
      <c r="G27" s="118" t="s">
        <v>82</v>
      </c>
      <c r="H27" s="118"/>
      <c r="I27" s="118"/>
      <c r="J27" s="25"/>
      <c r="K27" s="6" t="s">
        <v>32</v>
      </c>
      <c r="L27" s="6"/>
      <c r="M27" s="149"/>
      <c r="N27" s="150"/>
    </row>
    <row r="28" spans="1:14">
      <c r="A28" s="5"/>
      <c r="B28" s="5" t="s">
        <v>5</v>
      </c>
      <c r="C28" s="118" t="s">
        <v>82</v>
      </c>
      <c r="D28" s="118"/>
      <c r="E28" s="118"/>
      <c r="F28" s="95" t="s">
        <v>26</v>
      </c>
      <c r="G28" s="118" t="s">
        <v>31</v>
      </c>
      <c r="H28" s="118"/>
      <c r="I28" s="118"/>
      <c r="J28" s="25"/>
      <c r="K28" s="6" t="s">
        <v>32</v>
      </c>
      <c r="L28" s="6"/>
      <c r="M28" s="6"/>
      <c r="N28" s="26"/>
    </row>
    <row r="29" spans="1:14">
      <c r="A29" s="5"/>
      <c r="B29" s="5" t="s">
        <v>5</v>
      </c>
      <c r="C29" s="118" t="s">
        <v>90</v>
      </c>
      <c r="D29" s="118"/>
      <c r="E29" s="118"/>
      <c r="F29" s="95" t="s">
        <v>26</v>
      </c>
      <c r="G29" s="118" t="s">
        <v>90</v>
      </c>
      <c r="H29" s="118"/>
      <c r="I29" s="118"/>
      <c r="J29" s="25"/>
      <c r="K29" s="6" t="s">
        <v>32</v>
      </c>
      <c r="L29" s="6"/>
      <c r="M29" s="6"/>
      <c r="N29" s="13"/>
    </row>
    <row r="30" spans="1:14">
      <c r="A30" s="5"/>
      <c r="B30" s="5" t="s">
        <v>5</v>
      </c>
      <c r="C30" s="118"/>
      <c r="D30" s="118"/>
      <c r="E30" s="118"/>
      <c r="F30" s="95" t="s">
        <v>26</v>
      </c>
      <c r="G30" s="118"/>
      <c r="H30" s="118"/>
      <c r="I30" s="118"/>
      <c r="J30" s="25"/>
      <c r="K30" s="6" t="s">
        <v>32</v>
      </c>
      <c r="L30" s="6"/>
      <c r="M30" s="6"/>
      <c r="N30" s="13"/>
    </row>
    <row r="31" spans="1:14" ht="11.25" customHeight="1">
      <c r="A31" s="5"/>
      <c r="B31" s="5" t="s">
        <v>5</v>
      </c>
      <c r="C31" s="141"/>
      <c r="D31" s="141"/>
      <c r="E31" s="141"/>
      <c r="F31" s="95" t="s">
        <v>26</v>
      </c>
      <c r="G31" s="118"/>
      <c r="H31" s="118"/>
      <c r="I31" s="118"/>
      <c r="J31" s="25"/>
      <c r="K31" s="6" t="s">
        <v>32</v>
      </c>
      <c r="L31" s="6"/>
      <c r="M31" s="6"/>
      <c r="N31" s="13"/>
    </row>
    <row r="32" spans="1:14">
      <c r="A32" s="5"/>
      <c r="B32" s="5" t="s">
        <v>5</v>
      </c>
      <c r="C32" s="118"/>
      <c r="D32" s="118"/>
      <c r="E32" s="118"/>
      <c r="F32" s="95" t="s">
        <v>26</v>
      </c>
      <c r="G32" s="118"/>
      <c r="H32" s="118"/>
      <c r="I32" s="118"/>
      <c r="J32" s="25"/>
      <c r="K32" s="6" t="s">
        <v>32</v>
      </c>
      <c r="L32" s="6"/>
      <c r="M32" s="6"/>
      <c r="N32" s="13"/>
    </row>
    <row r="33" spans="1:15" ht="11.25" customHeight="1">
      <c r="A33" s="5"/>
      <c r="B33" s="5" t="s">
        <v>5</v>
      </c>
      <c r="C33" s="141"/>
      <c r="D33" s="141"/>
      <c r="E33" s="141"/>
      <c r="F33" s="95" t="s">
        <v>26</v>
      </c>
      <c r="G33" s="141"/>
      <c r="H33" s="141"/>
      <c r="I33" s="141"/>
      <c r="J33" s="27"/>
      <c r="K33" s="6" t="s">
        <v>32</v>
      </c>
      <c r="L33" s="6"/>
      <c r="M33" s="6"/>
      <c r="N33" s="13"/>
    </row>
    <row r="34" spans="1:15">
      <c r="A34" s="5"/>
      <c r="B34" s="5" t="s">
        <v>5</v>
      </c>
      <c r="C34" s="118"/>
      <c r="D34" s="118"/>
      <c r="E34" s="118"/>
      <c r="F34" s="95" t="s">
        <v>26</v>
      </c>
      <c r="G34" s="118"/>
      <c r="H34" s="118"/>
      <c r="I34" s="118"/>
      <c r="J34" s="25"/>
      <c r="K34" s="6" t="s">
        <v>32</v>
      </c>
      <c r="L34" s="6"/>
      <c r="M34" s="6"/>
      <c r="N34" s="13"/>
    </row>
    <row r="35" spans="1:15">
      <c r="A35" s="5"/>
      <c r="B35" s="5"/>
      <c r="C35" s="141"/>
      <c r="D35" s="141"/>
      <c r="E35" s="141"/>
      <c r="F35" s="95" t="s">
        <v>26</v>
      </c>
      <c r="G35" s="141"/>
      <c r="H35" s="141"/>
      <c r="I35" s="141"/>
      <c r="J35" s="28"/>
      <c r="K35" s="6" t="s">
        <v>32</v>
      </c>
      <c r="L35" s="6"/>
      <c r="M35" s="6"/>
      <c r="N35" s="13"/>
    </row>
    <row r="36" spans="1:15">
      <c r="A36" s="5"/>
      <c r="B36" s="5"/>
      <c r="C36" s="141"/>
      <c r="D36" s="141"/>
      <c r="E36" s="141"/>
      <c r="F36" s="95" t="s">
        <v>26</v>
      </c>
      <c r="G36" s="141"/>
      <c r="H36" s="141"/>
      <c r="I36" s="141"/>
      <c r="J36" s="28"/>
      <c r="K36" s="6" t="s">
        <v>32</v>
      </c>
      <c r="L36" s="6"/>
      <c r="M36" s="6"/>
      <c r="N36" s="13"/>
    </row>
    <row r="37" spans="1:15">
      <c r="A37" s="5"/>
      <c r="B37" s="5"/>
      <c r="C37" s="141"/>
      <c r="D37" s="141"/>
      <c r="E37" s="141"/>
      <c r="F37" s="95" t="s">
        <v>26</v>
      </c>
      <c r="G37" s="141"/>
      <c r="H37" s="141"/>
      <c r="I37" s="141"/>
      <c r="J37" s="28"/>
      <c r="K37" s="6" t="s">
        <v>32</v>
      </c>
      <c r="L37" s="6"/>
      <c r="M37" s="6"/>
      <c r="N37" s="13"/>
    </row>
    <row r="38" spans="1:15">
      <c r="A38" s="5"/>
      <c r="B38" s="5"/>
      <c r="C38" s="141"/>
      <c r="D38" s="141"/>
      <c r="E38" s="141"/>
      <c r="F38" s="95" t="s">
        <v>26</v>
      </c>
      <c r="G38" s="141"/>
      <c r="H38" s="141"/>
      <c r="I38" s="141"/>
      <c r="J38" s="28"/>
      <c r="K38" s="6" t="s">
        <v>32</v>
      </c>
      <c r="L38" s="6"/>
      <c r="M38" s="6"/>
      <c r="N38" s="13"/>
    </row>
    <row r="39" spans="1:15">
      <c r="A39" s="5"/>
      <c r="B39" s="5"/>
      <c r="C39" s="141"/>
      <c r="D39" s="141"/>
      <c r="E39" s="141"/>
      <c r="F39" s="95" t="s">
        <v>26</v>
      </c>
      <c r="G39" s="141"/>
      <c r="H39" s="141"/>
      <c r="I39" s="141"/>
      <c r="J39" s="28"/>
      <c r="K39" s="6" t="s">
        <v>32</v>
      </c>
      <c r="L39" s="6"/>
      <c r="M39" s="29"/>
      <c r="N39" s="30"/>
    </row>
    <row r="40" spans="1:15">
      <c r="A40" s="5"/>
      <c r="B40" s="5"/>
      <c r="C40" s="141"/>
      <c r="D40" s="141"/>
      <c r="E40" s="141"/>
      <c r="F40" s="95" t="s">
        <v>26</v>
      </c>
      <c r="G40" s="141"/>
      <c r="H40" s="141"/>
      <c r="I40" s="141"/>
      <c r="J40" s="28"/>
      <c r="K40" s="6" t="s">
        <v>32</v>
      </c>
      <c r="L40" s="100"/>
      <c r="M40" s="147">
        <f>M25</f>
        <v>640</v>
      </c>
      <c r="N40" s="148"/>
    </row>
    <row r="41" spans="1:15">
      <c r="A41" s="5"/>
      <c r="B41" s="5"/>
      <c r="C41" s="141"/>
      <c r="D41" s="141"/>
      <c r="E41" s="141"/>
      <c r="F41" s="95" t="s">
        <v>26</v>
      </c>
      <c r="G41" s="141"/>
      <c r="H41" s="141"/>
      <c r="I41" s="141"/>
      <c r="J41" s="28"/>
      <c r="K41" s="32"/>
      <c r="L41" s="33" t="s">
        <v>34</v>
      </c>
      <c r="M41" s="144">
        <v>1</v>
      </c>
      <c r="N41" s="145"/>
    </row>
    <row r="42" spans="1:15">
      <c r="A42" s="5"/>
      <c r="B42" s="5"/>
      <c r="C42" s="141"/>
      <c r="D42" s="141"/>
      <c r="E42" s="141"/>
      <c r="F42" s="6"/>
      <c r="G42" s="141"/>
      <c r="H42" s="141"/>
      <c r="I42" s="141"/>
      <c r="J42" s="28"/>
      <c r="K42" s="142" t="s">
        <v>35</v>
      </c>
      <c r="L42" s="143"/>
      <c r="M42" s="144"/>
      <c r="N42" s="145"/>
    </row>
    <row r="43" spans="1:15">
      <c r="A43" s="5"/>
      <c r="B43" s="34"/>
      <c r="C43" s="35" t="s">
        <v>36</v>
      </c>
      <c r="D43" s="36"/>
      <c r="E43" s="36"/>
      <c r="F43" s="36"/>
      <c r="G43" s="37"/>
      <c r="H43" s="146"/>
      <c r="I43" s="146"/>
      <c r="J43" s="38">
        <f>SUM(J27:J42)</f>
        <v>0</v>
      </c>
      <c r="K43" s="39"/>
      <c r="L43" s="97" t="s">
        <v>30</v>
      </c>
      <c r="M43" s="137">
        <f>J43*J44</f>
        <v>0</v>
      </c>
      <c r="N43" s="138"/>
    </row>
    <row r="44" spans="1:15">
      <c r="A44" s="5"/>
      <c r="B44" s="5"/>
      <c r="C44" s="7"/>
      <c r="D44" s="6"/>
      <c r="E44" s="6"/>
      <c r="F44" s="6"/>
      <c r="G44" s="41"/>
      <c r="H44" s="6"/>
      <c r="I44" s="98" t="s">
        <v>37</v>
      </c>
      <c r="J44" s="42">
        <v>2.6</v>
      </c>
      <c r="K44" s="135" t="s">
        <v>38</v>
      </c>
      <c r="L44" s="136"/>
      <c r="M44" s="137"/>
      <c r="N44" s="138"/>
    </row>
    <row r="45" spans="1:15">
      <c r="A45" s="5"/>
      <c r="B45" s="5"/>
      <c r="C45" s="7"/>
      <c r="D45" s="6"/>
      <c r="E45" s="6"/>
      <c r="F45" s="6"/>
      <c r="G45" s="41"/>
      <c r="H45" s="43"/>
      <c r="I45" s="43"/>
      <c r="J45" s="39"/>
      <c r="K45" s="39"/>
      <c r="L45" s="97" t="s">
        <v>39</v>
      </c>
      <c r="M45" s="139"/>
      <c r="N45" s="140"/>
    </row>
    <row r="46" spans="1:15">
      <c r="A46" s="5"/>
      <c r="B46" s="5" t="s">
        <v>40</v>
      </c>
      <c r="C46" s="6"/>
      <c r="D46" s="6"/>
      <c r="E46" s="100"/>
      <c r="F46" s="133">
        <v>0</v>
      </c>
      <c r="G46" s="134"/>
      <c r="H46" s="97"/>
      <c r="I46" s="97"/>
      <c r="J46" s="97"/>
      <c r="K46" s="6" t="s">
        <v>41</v>
      </c>
      <c r="L46" s="100"/>
      <c r="M46" s="129">
        <f>M43+M42+M40+M44+M45</f>
        <v>640</v>
      </c>
      <c r="N46" s="130"/>
      <c r="O46" s="44"/>
    </row>
    <row r="47" spans="1:15">
      <c r="A47" s="5"/>
      <c r="B47" s="5" t="s">
        <v>42</v>
      </c>
      <c r="C47" s="6"/>
      <c r="D47" s="6"/>
      <c r="E47" s="100"/>
      <c r="F47" s="121">
        <v>0</v>
      </c>
      <c r="G47" s="122"/>
      <c r="H47" s="97"/>
      <c r="I47" s="97"/>
      <c r="J47" s="97"/>
      <c r="K47" s="6" t="s">
        <v>43</v>
      </c>
      <c r="L47" s="100"/>
      <c r="M47" s="129"/>
      <c r="N47" s="130"/>
    </row>
    <row r="48" spans="1:15">
      <c r="A48" s="5"/>
      <c r="B48" s="5" t="s">
        <v>44</v>
      </c>
      <c r="C48" s="6"/>
      <c r="D48" s="6"/>
      <c r="E48" s="100"/>
      <c r="F48" s="131">
        <f>SUM(F46:G47)</f>
        <v>0</v>
      </c>
      <c r="G48" s="132"/>
      <c r="H48" s="97"/>
      <c r="I48" s="97"/>
      <c r="J48" s="97"/>
      <c r="K48" s="6"/>
      <c r="L48" s="100"/>
      <c r="M48" s="45"/>
      <c r="N48" s="46"/>
    </row>
    <row r="49" spans="1:15">
      <c r="A49" s="5"/>
      <c r="B49" s="5" t="s">
        <v>45</v>
      </c>
      <c r="C49" s="6"/>
      <c r="D49" s="6"/>
      <c r="E49" s="100"/>
      <c r="F49" s="121">
        <v>0</v>
      </c>
      <c r="G49" s="122"/>
      <c r="H49" s="97"/>
      <c r="I49" s="97"/>
      <c r="J49" s="97"/>
      <c r="K49" s="6"/>
      <c r="L49" s="100"/>
      <c r="M49" s="45"/>
      <c r="N49" s="46"/>
    </row>
    <row r="50" spans="1:15">
      <c r="A50" s="5"/>
      <c r="B50" s="5" t="s">
        <v>44</v>
      </c>
      <c r="C50" s="6"/>
      <c r="D50" s="6"/>
      <c r="E50" s="100"/>
      <c r="F50" s="131">
        <f>SUM(F48:G49)</f>
        <v>0</v>
      </c>
      <c r="G50" s="132"/>
      <c r="H50" s="97"/>
      <c r="I50" s="97"/>
      <c r="J50" s="97"/>
      <c r="K50" s="6"/>
      <c r="L50" s="100"/>
      <c r="M50" s="45"/>
      <c r="N50" s="46"/>
    </row>
    <row r="51" spans="1:15">
      <c r="A51" s="5"/>
      <c r="B51" s="5" t="s">
        <v>30</v>
      </c>
      <c r="C51" s="6"/>
      <c r="D51" s="6"/>
      <c r="E51" s="100"/>
      <c r="F51" s="133">
        <v>0</v>
      </c>
      <c r="G51" s="134"/>
      <c r="H51" s="6"/>
      <c r="I51" s="47" t="s">
        <v>46</v>
      </c>
      <c r="J51" s="36"/>
      <c r="K51" s="36"/>
      <c r="L51" s="36"/>
      <c r="M51" s="36"/>
      <c r="N51" s="48"/>
    </row>
    <row r="52" spans="1:15">
      <c r="A52" s="5"/>
      <c r="B52" s="5" t="s">
        <v>47</v>
      </c>
      <c r="C52" s="6"/>
      <c r="D52" s="6"/>
      <c r="E52" s="100"/>
      <c r="F52" s="121">
        <v>0</v>
      </c>
      <c r="G52" s="12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39</v>
      </c>
      <c r="C53" s="6"/>
      <c r="D53" s="6"/>
      <c r="E53" s="100" t="s">
        <v>48</v>
      </c>
      <c r="F53" s="121">
        <v>0</v>
      </c>
      <c r="G53" s="12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95</v>
      </c>
      <c r="C54" s="6"/>
      <c r="D54" s="6"/>
      <c r="E54" s="100"/>
      <c r="F54" s="121">
        <v>0</v>
      </c>
      <c r="G54" s="12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43</v>
      </c>
      <c r="C55" s="6"/>
      <c r="D55" s="6"/>
      <c r="E55" s="100"/>
      <c r="F55" s="123">
        <f>SUM(F50:G54)</f>
        <v>0</v>
      </c>
      <c r="G55" s="12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100"/>
      <c r="F56" s="125">
        <f>+M46-F55</f>
        <v>640</v>
      </c>
      <c r="G56" s="12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44</v>
      </c>
      <c r="C57" s="27"/>
      <c r="D57" s="27"/>
      <c r="E57" s="57"/>
      <c r="F57" s="127">
        <f>+F55+F56</f>
        <v>640</v>
      </c>
      <c r="G57" s="128"/>
      <c r="H57" s="6"/>
      <c r="I57" s="58"/>
      <c r="J57" s="28"/>
      <c r="K57" s="28"/>
      <c r="L57" s="28"/>
      <c r="M57" s="28"/>
      <c r="N57" s="55"/>
    </row>
    <row r="58" spans="1:15">
      <c r="A58" s="5"/>
      <c r="B58" s="111" t="s">
        <v>50</v>
      </c>
      <c r="C58" s="112"/>
      <c r="D58" s="112"/>
      <c r="E58" s="112"/>
      <c r="F58" s="112"/>
      <c r="G58" s="112"/>
      <c r="H58" s="6"/>
      <c r="I58" s="115" t="s">
        <v>51</v>
      </c>
      <c r="J58" s="115"/>
      <c r="K58" s="115"/>
      <c r="L58" s="115"/>
      <c r="M58" s="115"/>
      <c r="N58" s="116"/>
    </row>
    <row r="59" spans="1:15" ht="1.5" customHeight="1">
      <c r="A59" s="5"/>
      <c r="B59" s="94"/>
      <c r="C59" s="95"/>
      <c r="D59" s="95"/>
      <c r="E59" s="95"/>
      <c r="F59" s="95"/>
      <c r="G59" s="95"/>
      <c r="H59" s="6"/>
      <c r="I59" s="95"/>
      <c r="J59" s="95"/>
      <c r="K59" s="95"/>
      <c r="L59" s="95"/>
      <c r="M59" s="95"/>
      <c r="N59" s="96"/>
    </row>
    <row r="60" spans="1:15" ht="11.25" hidden="1" customHeight="1">
      <c r="A60" s="5"/>
      <c r="B60" s="111"/>
      <c r="C60" s="112"/>
      <c r="D60" s="112"/>
      <c r="E60" s="112"/>
      <c r="F60" s="112"/>
      <c r="G60" s="11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17" t="s">
        <v>52</v>
      </c>
      <c r="C61" s="118"/>
      <c r="D61" s="118"/>
      <c r="E61" s="118"/>
      <c r="F61" s="118"/>
      <c r="G61" s="118"/>
      <c r="H61" s="6"/>
      <c r="I61" s="118" t="s">
        <v>96</v>
      </c>
      <c r="J61" s="118"/>
      <c r="K61" s="118"/>
      <c r="L61" s="118"/>
      <c r="M61" s="118"/>
      <c r="N61" s="119"/>
      <c r="O61" s="6"/>
    </row>
    <row r="62" spans="1:15">
      <c r="A62" s="5"/>
      <c r="B62" s="111" t="s">
        <v>53</v>
      </c>
      <c r="C62" s="112"/>
      <c r="D62" s="112"/>
      <c r="E62" s="112"/>
      <c r="F62" s="112"/>
      <c r="G62" s="112"/>
      <c r="H62" s="6"/>
      <c r="I62" s="112" t="s">
        <v>53</v>
      </c>
      <c r="J62" s="112"/>
      <c r="K62" s="112"/>
      <c r="L62" s="112"/>
      <c r="M62" s="112"/>
      <c r="N62" s="120"/>
      <c r="O62" s="6"/>
    </row>
    <row r="63" spans="1:15" ht="26.25" customHeight="1">
      <c r="A63" s="5"/>
      <c r="B63" s="108" t="s">
        <v>54</v>
      </c>
      <c r="C63" s="109"/>
      <c r="D63" s="109"/>
      <c r="E63" s="109"/>
      <c r="F63" s="109"/>
      <c r="G63" s="109"/>
      <c r="H63" s="6"/>
      <c r="I63" s="109" t="s">
        <v>97</v>
      </c>
      <c r="J63" s="109"/>
      <c r="K63" s="109"/>
      <c r="L63" s="109"/>
      <c r="M63" s="109"/>
      <c r="N63" s="110"/>
      <c r="O63" s="6"/>
    </row>
    <row r="64" spans="1:15" ht="2.25" customHeight="1">
      <c r="A64" s="5"/>
      <c r="B64" s="111" t="s">
        <v>55</v>
      </c>
      <c r="C64" s="112"/>
      <c r="D64" s="112"/>
      <c r="E64" s="112"/>
      <c r="F64" s="112"/>
      <c r="G64" s="112"/>
      <c r="H64" s="6"/>
      <c r="I64" s="113"/>
      <c r="J64" s="113"/>
      <c r="K64" s="113"/>
      <c r="L64" s="113"/>
      <c r="M64" s="113"/>
      <c r="N64" s="11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8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I58:N58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B58:G58"/>
    <mergeCell ref="F47:G47"/>
    <mergeCell ref="M47:N47"/>
    <mergeCell ref="C42:E42"/>
    <mergeCell ref="G42:I42"/>
    <mergeCell ref="K42:L42"/>
    <mergeCell ref="M42:N42"/>
    <mergeCell ref="H43:I43"/>
    <mergeCell ref="M43:N43"/>
    <mergeCell ref="K44:L44"/>
    <mergeCell ref="M44:N44"/>
    <mergeCell ref="M45:N45"/>
    <mergeCell ref="F46:G46"/>
    <mergeCell ref="M46:N46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25" zoomScaleNormal="100" workbookViewId="0">
      <selection activeCell="M42" sqref="M42:N4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6">
        <v>7</v>
      </c>
      <c r="N2" s="168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6" t="s">
        <v>1</v>
      </c>
      <c r="M3" s="181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7"/>
      <c r="M4" s="87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7"/>
      <c r="M5" s="87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23</v>
      </c>
      <c r="K8" s="88" t="s">
        <v>5</v>
      </c>
      <c r="L8" s="118" t="s">
        <v>58</v>
      </c>
      <c r="M8" s="118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112" t="s">
        <v>6</v>
      </c>
      <c r="L9" s="112"/>
      <c r="M9" s="129">
        <f>M46</f>
        <v>3828</v>
      </c>
      <c r="N9" s="130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91"/>
      <c r="B11" s="182">
        <f>$M$9</f>
        <v>3828</v>
      </c>
      <c r="C11" s="183"/>
      <c r="D11" s="184" t="s">
        <v>91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74" t="s">
        <v>89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1:14" ht="11.25" customHeight="1">
      <c r="A14" s="5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1:14" ht="11.25" customHeight="1">
      <c r="A15" s="5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1:14" ht="11.25" customHeight="1">
      <c r="A16" s="5"/>
      <c r="B16" s="5"/>
      <c r="C16" s="6"/>
      <c r="D16" s="6"/>
      <c r="E16" s="18">
        <v>25</v>
      </c>
      <c r="F16" s="88" t="s">
        <v>5</v>
      </c>
      <c r="G16" s="177" t="s">
        <v>58</v>
      </c>
      <c r="H16" s="118"/>
      <c r="I16" s="88" t="s">
        <v>10</v>
      </c>
      <c r="J16" s="18">
        <v>25</v>
      </c>
      <c r="K16" s="88" t="s">
        <v>11</v>
      </c>
      <c r="L16" s="177" t="s">
        <v>60</v>
      </c>
      <c r="M16" s="118"/>
      <c r="N16" s="13">
        <v>2022</v>
      </c>
    </row>
    <row r="17" spans="1:14" ht="12" customHeight="1" thickBot="1">
      <c r="A17" s="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" customHeight="1" thickBot="1">
      <c r="A18" s="5"/>
      <c r="B18" s="111" t="s">
        <v>12</v>
      </c>
      <c r="C18" s="120"/>
      <c r="D18" s="19"/>
      <c r="E18" s="178" t="s">
        <v>13</v>
      </c>
      <c r="F18" s="179"/>
      <c r="G18" s="180"/>
      <c r="H18" s="19" t="s">
        <v>14</v>
      </c>
      <c r="I18" s="178" t="s">
        <v>15</v>
      </c>
      <c r="J18" s="180"/>
      <c r="K18" s="19"/>
      <c r="L18" s="178" t="s">
        <v>16</v>
      </c>
      <c r="M18" s="180"/>
      <c r="N18" s="19"/>
    </row>
    <row r="19" spans="1:14">
      <c r="A19" s="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 ht="12.75" customHeight="1">
      <c r="A20" s="5"/>
      <c r="B20" s="163"/>
      <c r="C20" s="164"/>
      <c r="D20" s="164"/>
      <c r="E20" s="165"/>
      <c r="F20" s="166"/>
      <c r="G20" s="141"/>
      <c r="H20" s="141"/>
      <c r="I20" s="167"/>
      <c r="J20" s="166"/>
      <c r="K20" s="167"/>
      <c r="L20" s="166"/>
      <c r="M20" s="141"/>
      <c r="N20" s="168"/>
    </row>
    <row r="21" spans="1:14">
      <c r="A21" s="5"/>
      <c r="B21" s="169" t="s">
        <v>18</v>
      </c>
      <c r="C21" s="170"/>
      <c r="D21" s="170"/>
      <c r="E21" s="171"/>
      <c r="F21" s="172" t="s">
        <v>19</v>
      </c>
      <c r="G21" s="170"/>
      <c r="H21" s="170"/>
      <c r="I21" s="171"/>
      <c r="J21" s="172" t="s">
        <v>20</v>
      </c>
      <c r="K21" s="171"/>
      <c r="L21" s="172" t="s">
        <v>21</v>
      </c>
      <c r="M21" s="170"/>
      <c r="N21" s="173"/>
    </row>
    <row r="22" spans="1:14">
      <c r="A22" s="5"/>
      <c r="B22" s="21" t="s">
        <v>22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23</v>
      </c>
      <c r="D23" s="6"/>
      <c r="E23" s="88"/>
      <c r="F23" s="118" t="s">
        <v>24</v>
      </c>
      <c r="G23" s="11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25</v>
      </c>
      <c r="C24" s="6"/>
      <c r="D24" s="22"/>
      <c r="E24" s="88" t="s">
        <v>26</v>
      </c>
      <c r="F24" s="137"/>
      <c r="G24" s="151"/>
      <c r="H24" s="6" t="s">
        <v>27</v>
      </c>
      <c r="I24" s="6"/>
      <c r="J24" s="23"/>
      <c r="K24" s="6"/>
      <c r="L24" s="6"/>
      <c r="M24" s="152"/>
      <c r="N24" s="153"/>
    </row>
    <row r="25" spans="1:14">
      <c r="A25" s="5"/>
      <c r="B25" s="5" t="s">
        <v>25</v>
      </c>
      <c r="C25" s="6"/>
      <c r="D25" s="22">
        <v>1</v>
      </c>
      <c r="E25" s="88" t="s">
        <v>26</v>
      </c>
      <c r="F25" s="154">
        <v>1200</v>
      </c>
      <c r="G25" s="154"/>
      <c r="H25" s="6" t="s">
        <v>28</v>
      </c>
      <c r="I25" s="6"/>
      <c r="J25" s="11"/>
      <c r="K25" s="6" t="s">
        <v>29</v>
      </c>
      <c r="L25" s="6"/>
      <c r="M25" s="155">
        <f>D24*F24+D25*F25</f>
        <v>1200</v>
      </c>
      <c r="N25" s="156"/>
    </row>
    <row r="26" spans="1:14">
      <c r="A26" s="5"/>
      <c r="B26" s="21" t="s">
        <v>30</v>
      </c>
      <c r="C26" s="6"/>
      <c r="D26" s="24"/>
      <c r="E26" s="88"/>
      <c r="F26" s="157"/>
      <c r="G26" s="157"/>
      <c r="H26" s="6"/>
      <c r="I26" s="6"/>
      <c r="J26" s="6"/>
      <c r="K26" s="6"/>
      <c r="L26" s="11"/>
      <c r="M26" s="158"/>
      <c r="N26" s="159"/>
    </row>
    <row r="27" spans="1:14" ht="12">
      <c r="A27" s="5"/>
      <c r="B27" s="5" t="s">
        <v>5</v>
      </c>
      <c r="C27" s="118" t="s">
        <v>31</v>
      </c>
      <c r="D27" s="118"/>
      <c r="E27" s="118"/>
      <c r="F27" s="88" t="s">
        <v>26</v>
      </c>
      <c r="G27" s="118" t="s">
        <v>82</v>
      </c>
      <c r="H27" s="118"/>
      <c r="I27" s="118"/>
      <c r="J27" s="25">
        <v>290</v>
      </c>
      <c r="K27" s="6" t="s">
        <v>32</v>
      </c>
      <c r="L27" s="6"/>
      <c r="M27" s="149"/>
      <c r="N27" s="150"/>
    </row>
    <row r="28" spans="1:14">
      <c r="A28" s="5"/>
      <c r="B28" s="5" t="s">
        <v>5</v>
      </c>
      <c r="C28" s="118" t="s">
        <v>82</v>
      </c>
      <c r="D28" s="118"/>
      <c r="E28" s="118"/>
      <c r="F28" s="88" t="s">
        <v>26</v>
      </c>
      <c r="G28" s="118" t="s">
        <v>31</v>
      </c>
      <c r="H28" s="118"/>
      <c r="I28" s="118"/>
      <c r="J28" s="25">
        <v>290</v>
      </c>
      <c r="K28" s="6" t="s">
        <v>32</v>
      </c>
      <c r="L28" s="6"/>
      <c r="M28" s="6"/>
      <c r="N28" s="26"/>
    </row>
    <row r="29" spans="1:14">
      <c r="A29" s="5"/>
      <c r="B29" s="5" t="s">
        <v>5</v>
      </c>
      <c r="C29" s="118" t="s">
        <v>90</v>
      </c>
      <c r="D29" s="118"/>
      <c r="E29" s="118"/>
      <c r="F29" s="88" t="s">
        <v>26</v>
      </c>
      <c r="G29" s="118" t="s">
        <v>90</v>
      </c>
      <c r="H29" s="118"/>
      <c r="I29" s="118"/>
      <c r="J29" s="25">
        <v>200</v>
      </c>
      <c r="K29" s="6" t="s">
        <v>32</v>
      </c>
      <c r="L29" s="6"/>
      <c r="M29" s="6"/>
      <c r="N29" s="13"/>
    </row>
    <row r="30" spans="1:14">
      <c r="A30" s="5"/>
      <c r="B30" s="5" t="s">
        <v>5</v>
      </c>
      <c r="C30" s="118"/>
      <c r="D30" s="118"/>
      <c r="E30" s="118"/>
      <c r="F30" s="88" t="s">
        <v>26</v>
      </c>
      <c r="G30" s="118"/>
      <c r="H30" s="118"/>
      <c r="I30" s="118"/>
      <c r="J30" s="25"/>
      <c r="K30" s="6" t="s">
        <v>32</v>
      </c>
      <c r="L30" s="6"/>
      <c r="M30" s="6"/>
      <c r="N30" s="13"/>
    </row>
    <row r="31" spans="1:14" ht="11.25" customHeight="1">
      <c r="A31" s="5"/>
      <c r="B31" s="5" t="s">
        <v>5</v>
      </c>
      <c r="C31" s="141"/>
      <c r="D31" s="141"/>
      <c r="E31" s="141"/>
      <c r="F31" s="88" t="s">
        <v>26</v>
      </c>
      <c r="G31" s="118"/>
      <c r="H31" s="118"/>
      <c r="I31" s="118"/>
      <c r="J31" s="25"/>
      <c r="K31" s="6" t="s">
        <v>32</v>
      </c>
      <c r="L31" s="6"/>
      <c r="M31" s="6"/>
      <c r="N31" s="13"/>
    </row>
    <row r="32" spans="1:14">
      <c r="A32" s="5"/>
      <c r="B32" s="5" t="s">
        <v>5</v>
      </c>
      <c r="C32" s="118"/>
      <c r="D32" s="118"/>
      <c r="E32" s="118"/>
      <c r="F32" s="88" t="s">
        <v>26</v>
      </c>
      <c r="G32" s="118"/>
      <c r="H32" s="118"/>
      <c r="I32" s="118"/>
      <c r="J32" s="25"/>
      <c r="K32" s="6" t="s">
        <v>32</v>
      </c>
      <c r="L32" s="6"/>
      <c r="M32" s="6"/>
      <c r="N32" s="13"/>
    </row>
    <row r="33" spans="1:15" ht="11.25" customHeight="1">
      <c r="A33" s="5"/>
      <c r="B33" s="5" t="s">
        <v>5</v>
      </c>
      <c r="C33" s="141"/>
      <c r="D33" s="141"/>
      <c r="E33" s="141"/>
      <c r="F33" s="88" t="s">
        <v>26</v>
      </c>
      <c r="G33" s="141"/>
      <c r="H33" s="141"/>
      <c r="I33" s="141"/>
      <c r="J33" s="27"/>
      <c r="K33" s="6" t="s">
        <v>32</v>
      </c>
      <c r="L33" s="6"/>
      <c r="M33" s="6"/>
      <c r="N33" s="13"/>
    </row>
    <row r="34" spans="1:15">
      <c r="A34" s="5"/>
      <c r="B34" s="5" t="s">
        <v>5</v>
      </c>
      <c r="C34" s="118"/>
      <c r="D34" s="118"/>
      <c r="E34" s="118"/>
      <c r="F34" s="88" t="s">
        <v>26</v>
      </c>
      <c r="G34" s="118"/>
      <c r="H34" s="118"/>
      <c r="I34" s="118"/>
      <c r="J34" s="25"/>
      <c r="K34" s="6" t="s">
        <v>32</v>
      </c>
      <c r="L34" s="6"/>
      <c r="M34" s="6"/>
      <c r="N34" s="13"/>
    </row>
    <row r="35" spans="1:15">
      <c r="A35" s="5"/>
      <c r="B35" s="5"/>
      <c r="C35" s="141"/>
      <c r="D35" s="141"/>
      <c r="E35" s="141"/>
      <c r="F35" s="88" t="s">
        <v>26</v>
      </c>
      <c r="G35" s="141"/>
      <c r="H35" s="141"/>
      <c r="I35" s="141"/>
      <c r="J35" s="28"/>
      <c r="K35" s="6" t="s">
        <v>32</v>
      </c>
      <c r="L35" s="6"/>
      <c r="M35" s="6"/>
      <c r="N35" s="13"/>
    </row>
    <row r="36" spans="1:15">
      <c r="A36" s="5"/>
      <c r="B36" s="5"/>
      <c r="C36" s="141"/>
      <c r="D36" s="141"/>
      <c r="E36" s="141"/>
      <c r="F36" s="88" t="s">
        <v>26</v>
      </c>
      <c r="G36" s="141"/>
      <c r="H36" s="141"/>
      <c r="I36" s="141"/>
      <c r="J36" s="28"/>
      <c r="K36" s="6" t="s">
        <v>32</v>
      </c>
      <c r="L36" s="6"/>
      <c r="M36" s="6"/>
      <c r="N36" s="13"/>
    </row>
    <row r="37" spans="1:15">
      <c r="A37" s="5"/>
      <c r="B37" s="5"/>
      <c r="C37" s="141"/>
      <c r="D37" s="141"/>
      <c r="E37" s="141"/>
      <c r="F37" s="88" t="s">
        <v>26</v>
      </c>
      <c r="G37" s="141"/>
      <c r="H37" s="141"/>
      <c r="I37" s="141"/>
      <c r="J37" s="28"/>
      <c r="K37" s="6" t="s">
        <v>32</v>
      </c>
      <c r="L37" s="6"/>
      <c r="M37" s="6"/>
      <c r="N37" s="13"/>
    </row>
    <row r="38" spans="1:15">
      <c r="A38" s="5"/>
      <c r="B38" s="5"/>
      <c r="C38" s="141"/>
      <c r="D38" s="141"/>
      <c r="E38" s="141"/>
      <c r="F38" s="88" t="s">
        <v>26</v>
      </c>
      <c r="G38" s="141"/>
      <c r="H38" s="141"/>
      <c r="I38" s="141"/>
      <c r="J38" s="28"/>
      <c r="K38" s="6" t="s">
        <v>32</v>
      </c>
      <c r="L38" s="6"/>
      <c r="M38" s="6"/>
      <c r="N38" s="13"/>
    </row>
    <row r="39" spans="1:15">
      <c r="A39" s="5"/>
      <c r="B39" s="5"/>
      <c r="C39" s="141"/>
      <c r="D39" s="141"/>
      <c r="E39" s="141"/>
      <c r="F39" s="88" t="s">
        <v>26</v>
      </c>
      <c r="G39" s="141"/>
      <c r="H39" s="141"/>
      <c r="I39" s="141"/>
      <c r="J39" s="28"/>
      <c r="K39" s="6" t="s">
        <v>32</v>
      </c>
      <c r="L39" s="6"/>
      <c r="M39" s="29"/>
      <c r="N39" s="30"/>
    </row>
    <row r="40" spans="1:15">
      <c r="A40" s="5"/>
      <c r="B40" s="5"/>
      <c r="C40" s="141"/>
      <c r="D40" s="141"/>
      <c r="E40" s="141"/>
      <c r="F40" s="88" t="s">
        <v>26</v>
      </c>
      <c r="G40" s="141"/>
      <c r="H40" s="141"/>
      <c r="I40" s="141"/>
      <c r="J40" s="28"/>
      <c r="K40" s="6" t="s">
        <v>32</v>
      </c>
      <c r="L40" s="92"/>
      <c r="M40" s="147">
        <f>M25</f>
        <v>1200</v>
      </c>
      <c r="N40" s="148"/>
    </row>
    <row r="41" spans="1:15">
      <c r="A41" s="5"/>
      <c r="B41" s="5"/>
      <c r="C41" s="141"/>
      <c r="D41" s="141"/>
      <c r="E41" s="141"/>
      <c r="F41" s="88" t="s">
        <v>26</v>
      </c>
      <c r="G41" s="141"/>
      <c r="H41" s="141"/>
      <c r="I41" s="141"/>
      <c r="J41" s="28"/>
      <c r="K41" s="32"/>
      <c r="L41" s="33" t="s">
        <v>34</v>
      </c>
      <c r="M41" s="144">
        <v>1</v>
      </c>
      <c r="N41" s="145"/>
    </row>
    <row r="42" spans="1:15">
      <c r="A42" s="5"/>
      <c r="B42" s="5"/>
      <c r="C42" s="141"/>
      <c r="D42" s="141"/>
      <c r="E42" s="141"/>
      <c r="F42" s="6"/>
      <c r="G42" s="141"/>
      <c r="H42" s="141"/>
      <c r="I42" s="141"/>
      <c r="J42" s="28"/>
      <c r="K42" s="142" t="s">
        <v>35</v>
      </c>
      <c r="L42" s="143"/>
      <c r="M42" s="144">
        <f>300*2</f>
        <v>600</v>
      </c>
      <c r="N42" s="145"/>
    </row>
    <row r="43" spans="1:15">
      <c r="A43" s="5"/>
      <c r="B43" s="34"/>
      <c r="C43" s="35" t="s">
        <v>36</v>
      </c>
      <c r="D43" s="36"/>
      <c r="E43" s="36"/>
      <c r="F43" s="36"/>
      <c r="G43" s="37"/>
      <c r="H43" s="146"/>
      <c r="I43" s="146"/>
      <c r="J43" s="38">
        <f>SUM(J27:J42)</f>
        <v>780</v>
      </c>
      <c r="K43" s="39"/>
      <c r="L43" s="93" t="s">
        <v>30</v>
      </c>
      <c r="M43" s="137">
        <f>J43*J44</f>
        <v>2028</v>
      </c>
      <c r="N43" s="138"/>
    </row>
    <row r="44" spans="1:15">
      <c r="A44" s="5"/>
      <c r="B44" s="5"/>
      <c r="C44" s="7"/>
      <c r="D44" s="6"/>
      <c r="E44" s="6"/>
      <c r="F44" s="6"/>
      <c r="G44" s="41"/>
      <c r="H44" s="6"/>
      <c r="I44" s="87" t="s">
        <v>37</v>
      </c>
      <c r="J44" s="42">
        <v>2.6</v>
      </c>
      <c r="K44" s="135" t="s">
        <v>38</v>
      </c>
      <c r="L44" s="136"/>
      <c r="M44" s="137"/>
      <c r="N44" s="138"/>
    </row>
    <row r="45" spans="1:15">
      <c r="A45" s="5"/>
      <c r="B45" s="5"/>
      <c r="C45" s="7"/>
      <c r="D45" s="6"/>
      <c r="E45" s="6"/>
      <c r="F45" s="133">
        <v>0</v>
      </c>
      <c r="G45" s="134"/>
      <c r="H45" s="43"/>
      <c r="I45" s="43"/>
      <c r="J45" s="39"/>
      <c r="K45" s="39"/>
      <c r="L45" s="93" t="s">
        <v>39</v>
      </c>
      <c r="M45" s="139"/>
      <c r="N45" s="140"/>
    </row>
    <row r="46" spans="1:15">
      <c r="A46" s="5"/>
      <c r="B46" s="5" t="s">
        <v>40</v>
      </c>
      <c r="C46" s="6"/>
      <c r="D46" s="6"/>
      <c r="E46" s="92"/>
      <c r="F46" s="133">
        <v>0</v>
      </c>
      <c r="G46" s="134"/>
      <c r="H46" s="93"/>
      <c r="I46" s="93"/>
      <c r="J46" s="93"/>
      <c r="K46" s="6" t="s">
        <v>41</v>
      </c>
      <c r="L46" s="92"/>
      <c r="M46" s="129">
        <f>M43+M42+M40+M44+M45</f>
        <v>3828</v>
      </c>
      <c r="N46" s="130"/>
      <c r="O46" s="44"/>
    </row>
    <row r="47" spans="1:15">
      <c r="A47" s="5"/>
      <c r="B47" s="5" t="s">
        <v>42</v>
      </c>
      <c r="C47" s="6"/>
      <c r="D47" s="6"/>
      <c r="E47" s="92"/>
      <c r="F47" s="121">
        <v>0</v>
      </c>
      <c r="G47" s="122"/>
      <c r="H47" s="93"/>
      <c r="I47" s="93"/>
      <c r="J47" s="93"/>
      <c r="K47" s="6" t="s">
        <v>43</v>
      </c>
      <c r="L47" s="92"/>
      <c r="M47" s="129"/>
      <c r="N47" s="130"/>
    </row>
    <row r="48" spans="1:15">
      <c r="A48" s="5"/>
      <c r="B48" s="5" t="s">
        <v>44</v>
      </c>
      <c r="C48" s="6"/>
      <c r="D48" s="6"/>
      <c r="E48" s="92"/>
      <c r="F48" s="131">
        <f>SUM(F46:G47)</f>
        <v>0</v>
      </c>
      <c r="G48" s="132"/>
      <c r="H48" s="93"/>
      <c r="I48" s="93"/>
      <c r="J48" s="93"/>
      <c r="K48" s="6"/>
      <c r="L48" s="92"/>
      <c r="M48" s="45"/>
      <c r="N48" s="46"/>
    </row>
    <row r="49" spans="1:15">
      <c r="A49" s="5"/>
      <c r="B49" s="5" t="s">
        <v>45</v>
      </c>
      <c r="C49" s="6"/>
      <c r="D49" s="6"/>
      <c r="E49" s="92"/>
      <c r="F49" s="121">
        <v>0</v>
      </c>
      <c r="G49" s="122"/>
      <c r="H49" s="93"/>
      <c r="I49" s="93"/>
      <c r="J49" s="93"/>
      <c r="K49" s="6"/>
      <c r="L49" s="92"/>
      <c r="M49" s="45"/>
      <c r="N49" s="46"/>
    </row>
    <row r="50" spans="1:15">
      <c r="A50" s="5"/>
      <c r="B50" s="5" t="s">
        <v>44</v>
      </c>
      <c r="C50" s="6"/>
      <c r="D50" s="6"/>
      <c r="E50" s="92"/>
      <c r="F50" s="131">
        <f>SUM(F48:G49)</f>
        <v>0</v>
      </c>
      <c r="G50" s="132"/>
      <c r="H50" s="93"/>
      <c r="I50" s="93"/>
      <c r="J50" s="93"/>
      <c r="K50" s="6"/>
      <c r="L50" s="92"/>
      <c r="M50" s="45"/>
      <c r="N50" s="46"/>
    </row>
    <row r="51" spans="1:15">
      <c r="A51" s="5"/>
      <c r="B51" s="5" t="s">
        <v>30</v>
      </c>
      <c r="C51" s="6"/>
      <c r="D51" s="6"/>
      <c r="E51" s="92"/>
      <c r="F51" s="133">
        <v>0</v>
      </c>
      <c r="G51" s="134"/>
      <c r="H51" s="6"/>
      <c r="I51" s="47" t="s">
        <v>46</v>
      </c>
      <c r="J51" s="36"/>
      <c r="K51" s="36"/>
      <c r="L51" s="36"/>
      <c r="M51" s="36"/>
      <c r="N51" s="48"/>
    </row>
    <row r="52" spans="1:15">
      <c r="A52" s="5"/>
      <c r="B52" s="5" t="s">
        <v>47</v>
      </c>
      <c r="C52" s="6"/>
      <c r="D52" s="6"/>
      <c r="E52" s="92"/>
      <c r="F52" s="121">
        <v>0</v>
      </c>
      <c r="G52" s="12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39</v>
      </c>
      <c r="C53" s="6"/>
      <c r="D53" s="6"/>
      <c r="E53" s="92" t="s">
        <v>48</v>
      </c>
      <c r="F53" s="121">
        <v>0</v>
      </c>
      <c r="G53" s="12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92</v>
      </c>
      <c r="C54" s="6"/>
      <c r="D54" s="6"/>
      <c r="E54" s="92"/>
      <c r="F54" s="121">
        <v>0</v>
      </c>
      <c r="G54" s="12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43</v>
      </c>
      <c r="C55" s="6"/>
      <c r="D55" s="6"/>
      <c r="E55" s="92"/>
      <c r="F55" s="123">
        <f>SUM(F50:G54)</f>
        <v>0</v>
      </c>
      <c r="G55" s="12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92"/>
      <c r="F56" s="125">
        <f>+M46-F55</f>
        <v>3828</v>
      </c>
      <c r="G56" s="12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44</v>
      </c>
      <c r="C57" s="27"/>
      <c r="D57" s="27"/>
      <c r="E57" s="57"/>
      <c r="F57" s="127">
        <f>+F55+F56</f>
        <v>3828</v>
      </c>
      <c r="G57" s="128"/>
      <c r="H57" s="6"/>
      <c r="I57" s="58"/>
      <c r="J57" s="28"/>
      <c r="K57" s="28"/>
      <c r="L57" s="28"/>
      <c r="M57" s="28"/>
      <c r="N57" s="55"/>
    </row>
    <row r="58" spans="1:15">
      <c r="A58" s="5"/>
      <c r="B58" s="111" t="s">
        <v>50</v>
      </c>
      <c r="C58" s="112"/>
      <c r="D58" s="112"/>
      <c r="E58" s="112"/>
      <c r="F58" s="112"/>
      <c r="G58" s="112"/>
      <c r="H58" s="6"/>
      <c r="I58" s="115" t="s">
        <v>51</v>
      </c>
      <c r="J58" s="115"/>
      <c r="K58" s="115"/>
      <c r="L58" s="115"/>
      <c r="M58" s="115"/>
      <c r="N58" s="116"/>
    </row>
    <row r="59" spans="1:15" ht="1.5" customHeight="1">
      <c r="A59" s="5"/>
      <c r="B59" s="89"/>
      <c r="C59" s="88"/>
      <c r="D59" s="88"/>
      <c r="E59" s="88"/>
      <c r="F59" s="88"/>
      <c r="G59" s="88"/>
      <c r="H59" s="6"/>
      <c r="I59" s="88"/>
      <c r="J59" s="88"/>
      <c r="K59" s="88"/>
      <c r="L59" s="88"/>
      <c r="M59" s="88"/>
      <c r="N59" s="90"/>
    </row>
    <row r="60" spans="1:15" ht="11.25" hidden="1" customHeight="1">
      <c r="A60" s="5"/>
      <c r="B60" s="111"/>
      <c r="C60" s="112"/>
      <c r="D60" s="112"/>
      <c r="E60" s="112"/>
      <c r="F60" s="112"/>
      <c r="G60" s="11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17" t="s">
        <v>52</v>
      </c>
      <c r="C61" s="118"/>
      <c r="D61" s="118"/>
      <c r="E61" s="118"/>
      <c r="F61" s="118"/>
      <c r="G61" s="118"/>
      <c r="H61" s="6"/>
      <c r="I61" s="118" t="s">
        <v>75</v>
      </c>
      <c r="J61" s="118"/>
      <c r="K61" s="118"/>
      <c r="L61" s="118"/>
      <c r="M61" s="118"/>
      <c r="N61" s="119"/>
      <c r="O61" s="6"/>
    </row>
    <row r="62" spans="1:15">
      <c r="A62" s="5"/>
      <c r="B62" s="111" t="s">
        <v>53</v>
      </c>
      <c r="C62" s="112"/>
      <c r="D62" s="112"/>
      <c r="E62" s="112"/>
      <c r="F62" s="112"/>
      <c r="G62" s="112"/>
      <c r="H62" s="6"/>
      <c r="I62" s="112" t="s">
        <v>53</v>
      </c>
      <c r="J62" s="112"/>
      <c r="K62" s="112"/>
      <c r="L62" s="112"/>
      <c r="M62" s="112"/>
      <c r="N62" s="120"/>
      <c r="O62" s="6"/>
    </row>
    <row r="63" spans="1:15" ht="26.25" customHeight="1">
      <c r="A63" s="5"/>
      <c r="B63" s="108" t="s">
        <v>54</v>
      </c>
      <c r="C63" s="109"/>
      <c r="D63" s="109"/>
      <c r="E63" s="109"/>
      <c r="F63" s="109"/>
      <c r="G63" s="109"/>
      <c r="H63" s="6"/>
      <c r="I63" s="109" t="s">
        <v>76</v>
      </c>
      <c r="J63" s="109"/>
      <c r="K63" s="109"/>
      <c r="L63" s="109"/>
      <c r="M63" s="109"/>
      <c r="N63" s="110"/>
      <c r="O63" s="6"/>
    </row>
    <row r="64" spans="1:15" ht="2.25" customHeight="1">
      <c r="A64" s="5"/>
      <c r="B64" s="111" t="s">
        <v>55</v>
      </c>
      <c r="C64" s="112"/>
      <c r="D64" s="112"/>
      <c r="E64" s="112"/>
      <c r="F64" s="112"/>
      <c r="G64" s="112"/>
      <c r="H64" s="6"/>
      <c r="I64" s="113"/>
      <c r="J64" s="113"/>
      <c r="K64" s="113"/>
      <c r="L64" s="113"/>
      <c r="M64" s="113"/>
      <c r="N64" s="11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I58:N58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B58:G58"/>
    <mergeCell ref="F47:G47"/>
    <mergeCell ref="M47:N47"/>
    <mergeCell ref="C42:E42"/>
    <mergeCell ref="G42:I42"/>
    <mergeCell ref="K42:L42"/>
    <mergeCell ref="M42:N42"/>
    <mergeCell ref="H43:I43"/>
    <mergeCell ref="M43:N43"/>
    <mergeCell ref="K44:L44"/>
    <mergeCell ref="M44:N44"/>
    <mergeCell ref="M45:N45"/>
    <mergeCell ref="F46:G46"/>
    <mergeCell ref="M46:N46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2:E32"/>
    <mergeCell ref="G32:I32"/>
    <mergeCell ref="C33:E33"/>
    <mergeCell ref="G33:I33"/>
    <mergeCell ref="C34:E34"/>
    <mergeCell ref="G34:I34"/>
    <mergeCell ref="C28:E28"/>
    <mergeCell ref="G28:I28"/>
    <mergeCell ref="C30:E30"/>
    <mergeCell ref="G30:I30"/>
    <mergeCell ref="C31:E31"/>
    <mergeCell ref="G31:I31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B18:C18"/>
    <mergeCell ref="E18:G18"/>
    <mergeCell ref="I18:J18"/>
    <mergeCell ref="L18:M18"/>
    <mergeCell ref="B19:N19"/>
    <mergeCell ref="B11:C11"/>
    <mergeCell ref="D11:N11"/>
    <mergeCell ref="F45:G45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28" zoomScaleNormal="100" workbookViewId="0">
      <selection activeCell="B45" sqref="B4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6">
        <v>6</v>
      </c>
      <c r="N2" s="168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6" t="s">
        <v>1</v>
      </c>
      <c r="M3" s="181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7"/>
      <c r="M4" s="87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7"/>
      <c r="M5" s="87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23</v>
      </c>
      <c r="K8" s="88" t="s">
        <v>5</v>
      </c>
      <c r="L8" s="118" t="s">
        <v>58</v>
      </c>
      <c r="M8" s="118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112" t="s">
        <v>6</v>
      </c>
      <c r="L9" s="112"/>
      <c r="M9" s="129">
        <f>M46</f>
        <v>7878</v>
      </c>
      <c r="N9" s="130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91"/>
      <c r="B11" s="182">
        <f>$M$9</f>
        <v>7878</v>
      </c>
      <c r="C11" s="183"/>
      <c r="D11" s="184" t="s">
        <v>88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74" t="s">
        <v>86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1:14" ht="11.25" customHeight="1">
      <c r="A14" s="5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1:14" ht="11.25" customHeight="1">
      <c r="A15" s="5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1:14" ht="11.25" customHeight="1">
      <c r="A16" s="5"/>
      <c r="B16" s="5"/>
      <c r="C16" s="6"/>
      <c r="D16" s="6"/>
      <c r="E16" s="18">
        <v>23</v>
      </c>
      <c r="F16" s="88" t="s">
        <v>5</v>
      </c>
      <c r="G16" s="177" t="s">
        <v>58</v>
      </c>
      <c r="H16" s="118"/>
      <c r="I16" s="88" t="s">
        <v>10</v>
      </c>
      <c r="J16" s="18">
        <v>24</v>
      </c>
      <c r="K16" s="88" t="s">
        <v>11</v>
      </c>
      <c r="L16" s="177" t="s">
        <v>60</v>
      </c>
      <c r="M16" s="118"/>
      <c r="N16" s="13">
        <v>2022</v>
      </c>
    </row>
    <row r="17" spans="1:14" ht="12" customHeight="1" thickBot="1">
      <c r="A17" s="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" customHeight="1" thickBot="1">
      <c r="A18" s="5"/>
      <c r="B18" s="111" t="s">
        <v>12</v>
      </c>
      <c r="C18" s="120"/>
      <c r="D18" s="19"/>
      <c r="E18" s="178" t="s">
        <v>13</v>
      </c>
      <c r="F18" s="179"/>
      <c r="G18" s="180"/>
      <c r="H18" s="19" t="s">
        <v>14</v>
      </c>
      <c r="I18" s="178" t="s">
        <v>15</v>
      </c>
      <c r="J18" s="180"/>
      <c r="K18" s="19" t="s">
        <v>14</v>
      </c>
      <c r="L18" s="178" t="s">
        <v>16</v>
      </c>
      <c r="M18" s="180"/>
      <c r="N18" s="19" t="s">
        <v>87</v>
      </c>
    </row>
    <row r="19" spans="1:14">
      <c r="A19" s="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 ht="12.75" customHeight="1">
      <c r="A20" s="5"/>
      <c r="B20" s="163"/>
      <c r="C20" s="164"/>
      <c r="D20" s="164"/>
      <c r="E20" s="165"/>
      <c r="F20" s="166"/>
      <c r="G20" s="141"/>
      <c r="H20" s="141"/>
      <c r="I20" s="167"/>
      <c r="J20" s="166"/>
      <c r="K20" s="167"/>
      <c r="L20" s="166"/>
      <c r="M20" s="141"/>
      <c r="N20" s="168"/>
    </row>
    <row r="21" spans="1:14">
      <c r="A21" s="5"/>
      <c r="B21" s="169" t="s">
        <v>18</v>
      </c>
      <c r="C21" s="170"/>
      <c r="D21" s="170"/>
      <c r="E21" s="171"/>
      <c r="F21" s="172" t="s">
        <v>19</v>
      </c>
      <c r="G21" s="170"/>
      <c r="H21" s="170"/>
      <c r="I21" s="171"/>
      <c r="J21" s="172" t="s">
        <v>20</v>
      </c>
      <c r="K21" s="171"/>
      <c r="L21" s="172" t="s">
        <v>21</v>
      </c>
      <c r="M21" s="170"/>
      <c r="N21" s="173"/>
    </row>
    <row r="22" spans="1:14">
      <c r="A22" s="5"/>
      <c r="B22" s="21" t="s">
        <v>22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23</v>
      </c>
      <c r="D23" s="6"/>
      <c r="E23" s="88"/>
      <c r="F23" s="118" t="s">
        <v>24</v>
      </c>
      <c r="G23" s="11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25</v>
      </c>
      <c r="C24" s="6"/>
      <c r="D24" s="22">
        <v>1</v>
      </c>
      <c r="E24" s="88" t="s">
        <v>26</v>
      </c>
      <c r="F24" s="137">
        <v>4000</v>
      </c>
      <c r="G24" s="151"/>
      <c r="H24" s="6" t="s">
        <v>27</v>
      </c>
      <c r="I24" s="6"/>
      <c r="J24" s="23"/>
      <c r="K24" s="6"/>
      <c r="L24" s="6"/>
      <c r="M24" s="152"/>
      <c r="N24" s="153"/>
    </row>
    <row r="25" spans="1:14">
      <c r="A25" s="5"/>
      <c r="B25" s="5" t="s">
        <v>25</v>
      </c>
      <c r="C25" s="6"/>
      <c r="D25" s="22">
        <v>1</v>
      </c>
      <c r="E25" s="88" t="s">
        <v>26</v>
      </c>
      <c r="F25" s="154">
        <v>1200</v>
      </c>
      <c r="G25" s="154"/>
      <c r="H25" s="6" t="s">
        <v>28</v>
      </c>
      <c r="I25" s="6"/>
      <c r="J25" s="11"/>
      <c r="K25" s="6" t="s">
        <v>29</v>
      </c>
      <c r="L25" s="6"/>
      <c r="M25" s="155">
        <f>D24*F24+D25*F25</f>
        <v>5200</v>
      </c>
      <c r="N25" s="156"/>
    </row>
    <row r="26" spans="1:14">
      <c r="A26" s="5"/>
      <c r="B26" s="21" t="s">
        <v>30</v>
      </c>
      <c r="C26" s="6"/>
      <c r="D26" s="24"/>
      <c r="E26" s="88"/>
      <c r="F26" s="157"/>
      <c r="G26" s="157"/>
      <c r="H26" s="6"/>
      <c r="I26" s="6"/>
      <c r="J26" s="6"/>
      <c r="K26" s="6"/>
      <c r="L26" s="11"/>
      <c r="M26" s="158"/>
      <c r="N26" s="159"/>
    </row>
    <row r="27" spans="1:14" ht="12">
      <c r="A27" s="5"/>
      <c r="B27" s="5" t="s">
        <v>5</v>
      </c>
      <c r="C27" s="118" t="s">
        <v>31</v>
      </c>
      <c r="D27" s="118"/>
      <c r="E27" s="118"/>
      <c r="F27" s="88" t="s">
        <v>26</v>
      </c>
      <c r="G27" s="118" t="s">
        <v>62</v>
      </c>
      <c r="H27" s="118"/>
      <c r="I27" s="118"/>
      <c r="J27" s="25">
        <v>115</v>
      </c>
      <c r="K27" s="6" t="s">
        <v>32</v>
      </c>
      <c r="L27" s="6"/>
      <c r="M27" s="149"/>
      <c r="N27" s="150"/>
    </row>
    <row r="28" spans="1:14">
      <c r="A28" s="5"/>
      <c r="B28" s="5" t="s">
        <v>5</v>
      </c>
      <c r="C28" s="118" t="s">
        <v>63</v>
      </c>
      <c r="D28" s="118"/>
      <c r="E28" s="118"/>
      <c r="F28" s="88" t="s">
        <v>26</v>
      </c>
      <c r="G28" s="118" t="s">
        <v>63</v>
      </c>
      <c r="H28" s="118"/>
      <c r="I28" s="118"/>
      <c r="J28" s="25"/>
      <c r="K28" s="6" t="s">
        <v>32</v>
      </c>
      <c r="L28" s="6"/>
      <c r="M28" s="6"/>
      <c r="N28" s="26"/>
    </row>
    <row r="29" spans="1:14">
      <c r="A29" s="5"/>
      <c r="B29" s="5" t="s">
        <v>5</v>
      </c>
      <c r="C29" s="118" t="s">
        <v>63</v>
      </c>
      <c r="D29" s="118"/>
      <c r="E29" s="118"/>
      <c r="F29" s="88" t="s">
        <v>26</v>
      </c>
      <c r="G29" s="118" t="s">
        <v>62</v>
      </c>
      <c r="H29" s="118"/>
      <c r="I29" s="118"/>
      <c r="J29" s="25"/>
      <c r="K29" s="6" t="s">
        <v>32</v>
      </c>
      <c r="L29" s="6"/>
      <c r="M29" s="6"/>
      <c r="N29" s="13"/>
    </row>
    <row r="30" spans="1:14">
      <c r="A30" s="5"/>
      <c r="B30" s="5" t="s">
        <v>5</v>
      </c>
      <c r="C30" s="118" t="s">
        <v>62</v>
      </c>
      <c r="D30" s="118"/>
      <c r="E30" s="118"/>
      <c r="F30" s="88" t="s">
        <v>26</v>
      </c>
      <c r="G30" s="118" t="s">
        <v>31</v>
      </c>
      <c r="H30" s="118"/>
      <c r="I30" s="118"/>
      <c r="J30" s="25">
        <v>115</v>
      </c>
      <c r="K30" s="6" t="s">
        <v>32</v>
      </c>
      <c r="L30" s="6"/>
      <c r="M30" s="6"/>
      <c r="N30" s="13"/>
    </row>
    <row r="31" spans="1:14" ht="11.25" customHeight="1">
      <c r="A31" s="5"/>
      <c r="B31" s="5" t="s">
        <v>5</v>
      </c>
      <c r="C31" s="141"/>
      <c r="D31" s="141"/>
      <c r="E31" s="141"/>
      <c r="F31" s="88" t="s">
        <v>26</v>
      </c>
      <c r="G31" s="118"/>
      <c r="H31" s="118"/>
      <c r="I31" s="118"/>
      <c r="J31" s="25"/>
      <c r="K31" s="6" t="s">
        <v>32</v>
      </c>
      <c r="L31" s="6"/>
      <c r="M31" s="6"/>
      <c r="N31" s="13"/>
    </row>
    <row r="32" spans="1:14">
      <c r="A32" s="5"/>
      <c r="B32" s="5" t="s">
        <v>5</v>
      </c>
      <c r="C32" s="118"/>
      <c r="D32" s="118"/>
      <c r="E32" s="118"/>
      <c r="F32" s="88" t="s">
        <v>26</v>
      </c>
      <c r="G32" s="118"/>
      <c r="H32" s="118"/>
      <c r="I32" s="118"/>
      <c r="J32" s="25"/>
      <c r="K32" s="6" t="s">
        <v>32</v>
      </c>
      <c r="L32" s="6"/>
      <c r="M32" s="6"/>
      <c r="N32" s="13"/>
    </row>
    <row r="33" spans="1:15" ht="11.25" customHeight="1">
      <c r="A33" s="5"/>
      <c r="B33" s="5" t="s">
        <v>5</v>
      </c>
      <c r="C33" s="141"/>
      <c r="D33" s="141"/>
      <c r="E33" s="141"/>
      <c r="F33" s="88" t="s">
        <v>26</v>
      </c>
      <c r="G33" s="141"/>
      <c r="H33" s="141"/>
      <c r="I33" s="141"/>
      <c r="J33" s="27"/>
      <c r="K33" s="6" t="s">
        <v>32</v>
      </c>
      <c r="L33" s="6"/>
      <c r="M33" s="6"/>
      <c r="N33" s="13"/>
    </row>
    <row r="34" spans="1:15">
      <c r="A34" s="5"/>
      <c r="B34" s="5" t="s">
        <v>5</v>
      </c>
      <c r="C34" s="118"/>
      <c r="D34" s="118"/>
      <c r="E34" s="118"/>
      <c r="F34" s="88" t="s">
        <v>26</v>
      </c>
      <c r="G34" s="118"/>
      <c r="H34" s="118"/>
      <c r="I34" s="118"/>
      <c r="J34" s="25"/>
      <c r="K34" s="6" t="s">
        <v>32</v>
      </c>
      <c r="L34" s="6"/>
      <c r="M34" s="6"/>
      <c r="N34" s="13"/>
    </row>
    <row r="35" spans="1:15">
      <c r="A35" s="5"/>
      <c r="B35" s="5"/>
      <c r="C35" s="141"/>
      <c r="D35" s="141"/>
      <c r="E35" s="141"/>
      <c r="F35" s="88" t="s">
        <v>26</v>
      </c>
      <c r="G35" s="141"/>
      <c r="H35" s="141"/>
      <c r="I35" s="141"/>
      <c r="J35" s="28"/>
      <c r="K35" s="6" t="s">
        <v>32</v>
      </c>
      <c r="L35" s="6"/>
      <c r="M35" s="6"/>
      <c r="N35" s="13"/>
    </row>
    <row r="36" spans="1:15">
      <c r="A36" s="5"/>
      <c r="B36" s="5"/>
      <c r="C36" s="141"/>
      <c r="D36" s="141"/>
      <c r="E36" s="141"/>
      <c r="F36" s="88" t="s">
        <v>26</v>
      </c>
      <c r="G36" s="141"/>
      <c r="H36" s="141"/>
      <c r="I36" s="141"/>
      <c r="J36" s="28"/>
      <c r="K36" s="6" t="s">
        <v>32</v>
      </c>
      <c r="L36" s="6"/>
      <c r="M36" s="6"/>
      <c r="N36" s="13"/>
    </row>
    <row r="37" spans="1:15">
      <c r="A37" s="5"/>
      <c r="B37" s="5"/>
      <c r="C37" s="141"/>
      <c r="D37" s="141"/>
      <c r="E37" s="141"/>
      <c r="F37" s="88" t="s">
        <v>26</v>
      </c>
      <c r="G37" s="141"/>
      <c r="H37" s="141"/>
      <c r="I37" s="141"/>
      <c r="J37" s="28"/>
      <c r="K37" s="6" t="s">
        <v>32</v>
      </c>
      <c r="L37" s="6"/>
      <c r="M37" s="6"/>
      <c r="N37" s="13"/>
    </row>
    <row r="38" spans="1:15">
      <c r="A38" s="5"/>
      <c r="B38" s="5"/>
      <c r="C38" s="141"/>
      <c r="D38" s="141"/>
      <c r="E38" s="141"/>
      <c r="F38" s="88" t="s">
        <v>26</v>
      </c>
      <c r="G38" s="141"/>
      <c r="H38" s="141"/>
      <c r="I38" s="141"/>
      <c r="J38" s="28"/>
      <c r="K38" s="6" t="s">
        <v>32</v>
      </c>
      <c r="L38" s="6"/>
      <c r="M38" s="6"/>
      <c r="N38" s="13"/>
    </row>
    <row r="39" spans="1:15">
      <c r="A39" s="5"/>
      <c r="B39" s="5"/>
      <c r="C39" s="141"/>
      <c r="D39" s="141"/>
      <c r="E39" s="141"/>
      <c r="F39" s="88" t="s">
        <v>26</v>
      </c>
      <c r="G39" s="141"/>
      <c r="H39" s="141"/>
      <c r="I39" s="141"/>
      <c r="J39" s="28"/>
      <c r="K39" s="6" t="s">
        <v>32</v>
      </c>
      <c r="L39" s="6"/>
      <c r="M39" s="29"/>
      <c r="N39" s="30"/>
    </row>
    <row r="40" spans="1:15">
      <c r="A40" s="5"/>
      <c r="B40" s="5"/>
      <c r="C40" s="141"/>
      <c r="D40" s="141"/>
      <c r="E40" s="141"/>
      <c r="F40" s="88" t="s">
        <v>26</v>
      </c>
      <c r="G40" s="141"/>
      <c r="H40" s="141"/>
      <c r="I40" s="141"/>
      <c r="J40" s="28"/>
      <c r="K40" s="6" t="s">
        <v>32</v>
      </c>
      <c r="L40" s="92"/>
      <c r="M40" s="147">
        <f>M25</f>
        <v>5200</v>
      </c>
      <c r="N40" s="148"/>
    </row>
    <row r="41" spans="1:15">
      <c r="A41" s="5"/>
      <c r="B41" s="5"/>
      <c r="C41" s="141"/>
      <c r="D41" s="141"/>
      <c r="E41" s="141"/>
      <c r="F41" s="88" t="s">
        <v>26</v>
      </c>
      <c r="G41" s="141"/>
      <c r="H41" s="141"/>
      <c r="I41" s="141"/>
      <c r="J41" s="28"/>
      <c r="K41" s="32"/>
      <c r="L41" s="33" t="s">
        <v>34</v>
      </c>
      <c r="M41" s="144">
        <v>1</v>
      </c>
      <c r="N41" s="145"/>
    </row>
    <row r="42" spans="1:15">
      <c r="A42" s="5"/>
      <c r="B42" s="5"/>
      <c r="C42" s="141"/>
      <c r="D42" s="141"/>
      <c r="E42" s="141"/>
      <c r="F42" s="6"/>
      <c r="G42" s="141"/>
      <c r="H42" s="141"/>
      <c r="I42" s="141"/>
      <c r="J42" s="28"/>
      <c r="K42" s="142" t="s">
        <v>35</v>
      </c>
      <c r="L42" s="143"/>
      <c r="M42" s="144">
        <f>310*2</f>
        <v>620</v>
      </c>
      <c r="N42" s="145"/>
    </row>
    <row r="43" spans="1:15">
      <c r="A43" s="5"/>
      <c r="B43" s="34"/>
      <c r="C43" s="35" t="s">
        <v>36</v>
      </c>
      <c r="D43" s="36"/>
      <c r="E43" s="36"/>
      <c r="F43" s="36"/>
      <c r="G43" s="37"/>
      <c r="H43" s="146"/>
      <c r="I43" s="146"/>
      <c r="J43" s="38">
        <f>SUM(J27:J42)</f>
        <v>230</v>
      </c>
      <c r="K43" s="39"/>
      <c r="L43" s="93" t="s">
        <v>30</v>
      </c>
      <c r="M43" s="137">
        <f>J43*J44</f>
        <v>598</v>
      </c>
      <c r="N43" s="138"/>
    </row>
    <row r="44" spans="1:15">
      <c r="A44" s="5"/>
      <c r="B44" s="5"/>
      <c r="C44" s="7"/>
      <c r="D44" s="6"/>
      <c r="E44" s="6"/>
      <c r="F44" s="6"/>
      <c r="G44" s="41"/>
      <c r="H44" s="6"/>
      <c r="I44" s="87" t="s">
        <v>37</v>
      </c>
      <c r="J44" s="42">
        <v>2.6</v>
      </c>
      <c r="K44" s="135" t="s">
        <v>38</v>
      </c>
      <c r="L44" s="136"/>
      <c r="M44" s="137">
        <f>230*2</f>
        <v>460</v>
      </c>
      <c r="N44" s="138"/>
    </row>
    <row r="45" spans="1:15">
      <c r="A45" s="5"/>
      <c r="B45" s="5"/>
      <c r="C45" s="7"/>
      <c r="D45" s="6"/>
      <c r="E45" s="6"/>
      <c r="F45" s="133">
        <v>0</v>
      </c>
      <c r="G45" s="134"/>
      <c r="H45" s="43"/>
      <c r="I45" s="43"/>
      <c r="J45" s="39"/>
      <c r="K45" s="39"/>
      <c r="L45" s="93" t="s">
        <v>39</v>
      </c>
      <c r="M45" s="139">
        <f>4*250</f>
        <v>1000</v>
      </c>
      <c r="N45" s="140"/>
    </row>
    <row r="46" spans="1:15">
      <c r="A46" s="5"/>
      <c r="B46" s="5" t="s">
        <v>40</v>
      </c>
      <c r="C46" s="6"/>
      <c r="D46" s="6"/>
      <c r="E46" s="92"/>
      <c r="F46" s="133">
        <v>0</v>
      </c>
      <c r="G46" s="134"/>
      <c r="H46" s="93"/>
      <c r="I46" s="93"/>
      <c r="J46" s="93"/>
      <c r="K46" s="6" t="s">
        <v>41</v>
      </c>
      <c r="L46" s="92"/>
      <c r="M46" s="129">
        <f>M43+M42+M40+M44+M45</f>
        <v>7878</v>
      </c>
      <c r="N46" s="130"/>
      <c r="O46" s="44"/>
    </row>
    <row r="47" spans="1:15">
      <c r="A47" s="5"/>
      <c r="B47" s="5" t="s">
        <v>42</v>
      </c>
      <c r="C47" s="6"/>
      <c r="D47" s="6"/>
      <c r="E47" s="92"/>
      <c r="F47" s="121">
        <v>0</v>
      </c>
      <c r="G47" s="122"/>
      <c r="H47" s="93"/>
      <c r="I47" s="93"/>
      <c r="J47" s="93"/>
      <c r="K47" s="6" t="s">
        <v>43</v>
      </c>
      <c r="L47" s="92"/>
      <c r="M47" s="129"/>
      <c r="N47" s="130"/>
    </row>
    <row r="48" spans="1:15">
      <c r="A48" s="5"/>
      <c r="B48" s="5" t="s">
        <v>44</v>
      </c>
      <c r="C48" s="6"/>
      <c r="D48" s="6"/>
      <c r="E48" s="92"/>
      <c r="F48" s="131">
        <f>SUM(F46:G47)</f>
        <v>0</v>
      </c>
      <c r="G48" s="132"/>
      <c r="H48" s="93"/>
      <c r="I48" s="93"/>
      <c r="J48" s="93"/>
      <c r="K48" s="6"/>
      <c r="L48" s="92"/>
      <c r="M48" s="45"/>
      <c r="N48" s="46"/>
    </row>
    <row r="49" spans="1:15">
      <c r="A49" s="5"/>
      <c r="B49" s="5" t="s">
        <v>45</v>
      </c>
      <c r="C49" s="6"/>
      <c r="D49" s="6"/>
      <c r="E49" s="92"/>
      <c r="F49" s="121">
        <v>0</v>
      </c>
      <c r="G49" s="122"/>
      <c r="H49" s="93"/>
      <c r="I49" s="93"/>
      <c r="J49" s="93"/>
      <c r="K49" s="6"/>
      <c r="L49" s="92"/>
      <c r="M49" s="45"/>
      <c r="N49" s="46"/>
    </row>
    <row r="50" spans="1:15">
      <c r="A50" s="5"/>
      <c r="B50" s="5" t="s">
        <v>44</v>
      </c>
      <c r="C50" s="6"/>
      <c r="D50" s="6"/>
      <c r="E50" s="92"/>
      <c r="F50" s="131">
        <f>SUM(F48:G49)</f>
        <v>0</v>
      </c>
      <c r="G50" s="132"/>
      <c r="H50" s="93"/>
      <c r="I50" s="93"/>
      <c r="J50" s="93"/>
      <c r="K50" s="6"/>
      <c r="L50" s="92"/>
      <c r="M50" s="45"/>
      <c r="N50" s="46"/>
    </row>
    <row r="51" spans="1:15">
      <c r="A51" s="5"/>
      <c r="B51" s="5" t="s">
        <v>30</v>
      </c>
      <c r="C51" s="6"/>
      <c r="D51" s="6"/>
      <c r="E51" s="92"/>
      <c r="F51" s="133">
        <v>0</v>
      </c>
      <c r="G51" s="134"/>
      <c r="H51" s="6"/>
      <c r="I51" s="47" t="s">
        <v>46</v>
      </c>
      <c r="J51" s="36"/>
      <c r="K51" s="36"/>
      <c r="L51" s="36"/>
      <c r="M51" s="36"/>
      <c r="N51" s="48"/>
    </row>
    <row r="52" spans="1:15">
      <c r="A52" s="5"/>
      <c r="B52" s="5" t="s">
        <v>47</v>
      </c>
      <c r="C52" s="6"/>
      <c r="D52" s="6"/>
      <c r="E52" s="92"/>
      <c r="F52" s="121">
        <v>0</v>
      </c>
      <c r="G52" s="12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39</v>
      </c>
      <c r="C53" s="6"/>
      <c r="D53" s="6"/>
      <c r="E53" s="92" t="s">
        <v>48</v>
      </c>
      <c r="F53" s="121">
        <v>0</v>
      </c>
      <c r="G53" s="12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92</v>
      </c>
      <c r="C54" s="6"/>
      <c r="D54" s="6"/>
      <c r="E54" s="92"/>
      <c r="F54" s="121">
        <v>0</v>
      </c>
      <c r="G54" s="12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43</v>
      </c>
      <c r="C55" s="6"/>
      <c r="D55" s="6"/>
      <c r="E55" s="92"/>
      <c r="F55" s="123">
        <f>SUM(F50:G54)</f>
        <v>0</v>
      </c>
      <c r="G55" s="12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92"/>
      <c r="F56" s="125">
        <f>+M46-F55</f>
        <v>7878</v>
      </c>
      <c r="G56" s="12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44</v>
      </c>
      <c r="C57" s="27"/>
      <c r="D57" s="27"/>
      <c r="E57" s="57"/>
      <c r="F57" s="127">
        <f>+F55+F56</f>
        <v>7878</v>
      </c>
      <c r="G57" s="128"/>
      <c r="H57" s="6"/>
      <c r="I57" s="58"/>
      <c r="J57" s="28"/>
      <c r="K57" s="28"/>
      <c r="L57" s="28"/>
      <c r="M57" s="28"/>
      <c r="N57" s="55"/>
    </row>
    <row r="58" spans="1:15">
      <c r="A58" s="5"/>
      <c r="B58" s="111" t="s">
        <v>50</v>
      </c>
      <c r="C58" s="112"/>
      <c r="D58" s="112"/>
      <c r="E58" s="112"/>
      <c r="F58" s="112"/>
      <c r="G58" s="112"/>
      <c r="H58" s="6"/>
      <c r="I58" s="115" t="s">
        <v>51</v>
      </c>
      <c r="J58" s="115"/>
      <c r="K58" s="115"/>
      <c r="L58" s="115"/>
      <c r="M58" s="115"/>
      <c r="N58" s="116"/>
    </row>
    <row r="59" spans="1:15" ht="1.5" customHeight="1">
      <c r="A59" s="5"/>
      <c r="B59" s="89"/>
      <c r="C59" s="88"/>
      <c r="D59" s="88"/>
      <c r="E59" s="88"/>
      <c r="F59" s="88"/>
      <c r="G59" s="88"/>
      <c r="H59" s="6"/>
      <c r="I59" s="88"/>
      <c r="J59" s="88"/>
      <c r="K59" s="88"/>
      <c r="L59" s="88"/>
      <c r="M59" s="88"/>
      <c r="N59" s="90"/>
    </row>
    <row r="60" spans="1:15" ht="11.25" hidden="1" customHeight="1">
      <c r="A60" s="5"/>
      <c r="B60" s="111"/>
      <c r="C60" s="112"/>
      <c r="D60" s="112"/>
      <c r="E60" s="112"/>
      <c r="F60" s="112"/>
      <c r="G60" s="11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17" t="s">
        <v>52</v>
      </c>
      <c r="C61" s="118"/>
      <c r="D61" s="118"/>
      <c r="E61" s="118"/>
      <c r="F61" s="118"/>
      <c r="G61" s="118"/>
      <c r="H61" s="6"/>
      <c r="I61" s="118" t="s">
        <v>75</v>
      </c>
      <c r="J61" s="118"/>
      <c r="K61" s="118"/>
      <c r="L61" s="118"/>
      <c r="M61" s="118"/>
      <c r="N61" s="119"/>
      <c r="O61" s="6"/>
    </row>
    <row r="62" spans="1:15">
      <c r="A62" s="5"/>
      <c r="B62" s="111" t="s">
        <v>53</v>
      </c>
      <c r="C62" s="112"/>
      <c r="D62" s="112"/>
      <c r="E62" s="112"/>
      <c r="F62" s="112"/>
      <c r="G62" s="112"/>
      <c r="H62" s="6"/>
      <c r="I62" s="112" t="s">
        <v>53</v>
      </c>
      <c r="J62" s="112"/>
      <c r="K62" s="112"/>
      <c r="L62" s="112"/>
      <c r="M62" s="112"/>
      <c r="N62" s="120"/>
      <c r="O62" s="6"/>
    </row>
    <row r="63" spans="1:15" ht="26.25" customHeight="1">
      <c r="A63" s="5"/>
      <c r="B63" s="108" t="s">
        <v>54</v>
      </c>
      <c r="C63" s="109"/>
      <c r="D63" s="109"/>
      <c r="E63" s="109"/>
      <c r="F63" s="109"/>
      <c r="G63" s="109"/>
      <c r="H63" s="6"/>
      <c r="I63" s="109" t="s">
        <v>76</v>
      </c>
      <c r="J63" s="109"/>
      <c r="K63" s="109"/>
      <c r="L63" s="109"/>
      <c r="M63" s="109"/>
      <c r="N63" s="110"/>
      <c r="O63" s="6"/>
    </row>
    <row r="64" spans="1:15" ht="2.25" customHeight="1">
      <c r="A64" s="5"/>
      <c r="B64" s="111" t="s">
        <v>55</v>
      </c>
      <c r="C64" s="112"/>
      <c r="D64" s="112"/>
      <c r="E64" s="112"/>
      <c r="F64" s="112"/>
      <c r="G64" s="112"/>
      <c r="H64" s="6"/>
      <c r="I64" s="113"/>
      <c r="J64" s="113"/>
      <c r="K64" s="113"/>
      <c r="L64" s="113"/>
      <c r="M64" s="113"/>
      <c r="N64" s="11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I58:N58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B58:G58"/>
    <mergeCell ref="F47:G47"/>
    <mergeCell ref="M47:N47"/>
    <mergeCell ref="C42:E42"/>
    <mergeCell ref="G42:I42"/>
    <mergeCell ref="K42:L42"/>
    <mergeCell ref="M42:N42"/>
    <mergeCell ref="H43:I43"/>
    <mergeCell ref="M43:N43"/>
    <mergeCell ref="K44:L44"/>
    <mergeCell ref="M44:N44"/>
    <mergeCell ref="M45:N45"/>
    <mergeCell ref="F46:G46"/>
    <mergeCell ref="M46:N46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2:E32"/>
    <mergeCell ref="G32:I32"/>
    <mergeCell ref="C33:E33"/>
    <mergeCell ref="G33:I33"/>
    <mergeCell ref="C34:E34"/>
    <mergeCell ref="G34:I34"/>
    <mergeCell ref="C28:E28"/>
    <mergeCell ref="G28:I28"/>
    <mergeCell ref="C30:E30"/>
    <mergeCell ref="G30:I30"/>
    <mergeCell ref="C31:E31"/>
    <mergeCell ref="G31:I31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B18:C18"/>
    <mergeCell ref="E18:G18"/>
    <mergeCell ref="I18:J18"/>
    <mergeCell ref="L18:M18"/>
    <mergeCell ref="B19:N19"/>
    <mergeCell ref="B11:C11"/>
    <mergeCell ref="D11:N11"/>
    <mergeCell ref="F45:G45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28" zoomScaleNormal="100" workbookViewId="0">
      <selection activeCell="B45" sqref="B4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6">
        <v>5</v>
      </c>
      <c r="N2" s="168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6" t="s">
        <v>1</v>
      </c>
      <c r="M3" s="181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4"/>
      <c r="M4" s="84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4"/>
      <c r="M5" s="84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17</v>
      </c>
      <c r="K8" s="81" t="s">
        <v>5</v>
      </c>
      <c r="L8" s="118" t="s">
        <v>58</v>
      </c>
      <c r="M8" s="118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112" t="s">
        <v>6</v>
      </c>
      <c r="L9" s="112"/>
      <c r="M9" s="129">
        <f>M46</f>
        <v>10700</v>
      </c>
      <c r="N9" s="130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85"/>
      <c r="B11" s="182">
        <f>$M$9</f>
        <v>10700</v>
      </c>
      <c r="C11" s="183"/>
      <c r="D11" s="184" t="s">
        <v>85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74" t="s">
        <v>81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1:14" ht="11.25" customHeight="1">
      <c r="A14" s="5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1:14" ht="11.25" customHeight="1">
      <c r="A15" s="5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1:14" ht="11.25" customHeight="1">
      <c r="A16" s="5"/>
      <c r="B16" s="5"/>
      <c r="C16" s="6"/>
      <c r="D16" s="6"/>
      <c r="E16" s="18">
        <v>23</v>
      </c>
      <c r="F16" s="81" t="s">
        <v>5</v>
      </c>
      <c r="G16" s="177" t="s">
        <v>58</v>
      </c>
      <c r="H16" s="118"/>
      <c r="I16" s="81" t="s">
        <v>10</v>
      </c>
      <c r="J16" s="18">
        <v>25</v>
      </c>
      <c r="K16" s="81" t="s">
        <v>11</v>
      </c>
      <c r="L16" s="177" t="s">
        <v>60</v>
      </c>
      <c r="M16" s="118"/>
      <c r="N16" s="13">
        <v>2022</v>
      </c>
    </row>
    <row r="17" spans="1:14" ht="12" customHeight="1" thickBot="1">
      <c r="A17" s="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" customHeight="1" thickBot="1">
      <c r="A18" s="5"/>
      <c r="B18" s="111" t="s">
        <v>12</v>
      </c>
      <c r="C18" s="120"/>
      <c r="D18" s="19"/>
      <c r="E18" s="178" t="s">
        <v>13</v>
      </c>
      <c r="F18" s="179"/>
      <c r="G18" s="180"/>
      <c r="H18" s="19"/>
      <c r="I18" s="178" t="s">
        <v>15</v>
      </c>
      <c r="J18" s="180"/>
      <c r="K18" s="19" t="s">
        <v>14</v>
      </c>
      <c r="L18" s="178" t="s">
        <v>16</v>
      </c>
      <c r="M18" s="180"/>
      <c r="N18" s="19" t="s">
        <v>69</v>
      </c>
    </row>
    <row r="19" spans="1:14">
      <c r="A19" s="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 ht="12.75" customHeight="1">
      <c r="A20" s="5"/>
      <c r="B20" s="163"/>
      <c r="C20" s="164"/>
      <c r="D20" s="164"/>
      <c r="E20" s="165"/>
      <c r="F20" s="166"/>
      <c r="G20" s="141"/>
      <c r="H20" s="141"/>
      <c r="I20" s="167"/>
      <c r="J20" s="166"/>
      <c r="K20" s="167"/>
      <c r="L20" s="166"/>
      <c r="M20" s="141"/>
      <c r="N20" s="168"/>
    </row>
    <row r="21" spans="1:14">
      <c r="A21" s="5"/>
      <c r="B21" s="169" t="s">
        <v>18</v>
      </c>
      <c r="C21" s="170"/>
      <c r="D21" s="170"/>
      <c r="E21" s="171"/>
      <c r="F21" s="172" t="s">
        <v>19</v>
      </c>
      <c r="G21" s="170"/>
      <c r="H21" s="170"/>
      <c r="I21" s="171"/>
      <c r="J21" s="172" t="s">
        <v>20</v>
      </c>
      <c r="K21" s="171"/>
      <c r="L21" s="172" t="s">
        <v>21</v>
      </c>
      <c r="M21" s="170"/>
      <c r="N21" s="173"/>
    </row>
    <row r="22" spans="1:14">
      <c r="A22" s="5"/>
      <c r="B22" s="21" t="s">
        <v>22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23</v>
      </c>
      <c r="D23" s="6"/>
      <c r="E23" s="81"/>
      <c r="F23" s="118" t="s">
        <v>24</v>
      </c>
      <c r="G23" s="11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25</v>
      </c>
      <c r="C24" s="6"/>
      <c r="D24" s="22">
        <v>2</v>
      </c>
      <c r="E24" s="81" t="s">
        <v>26</v>
      </c>
      <c r="F24" s="137">
        <v>4000</v>
      </c>
      <c r="G24" s="151"/>
      <c r="H24" s="6" t="s">
        <v>27</v>
      </c>
      <c r="I24" s="6"/>
      <c r="J24" s="23"/>
      <c r="K24" s="6"/>
      <c r="L24" s="6"/>
      <c r="M24" s="152"/>
      <c r="N24" s="153"/>
    </row>
    <row r="25" spans="1:14">
      <c r="A25" s="5"/>
      <c r="B25" s="5" t="s">
        <v>25</v>
      </c>
      <c r="C25" s="6"/>
      <c r="D25" s="22">
        <v>1</v>
      </c>
      <c r="E25" s="81" t="s">
        <v>26</v>
      </c>
      <c r="F25" s="154">
        <v>1200</v>
      </c>
      <c r="G25" s="154"/>
      <c r="H25" s="6" t="s">
        <v>28</v>
      </c>
      <c r="I25" s="6"/>
      <c r="J25" s="11"/>
      <c r="K25" s="6" t="s">
        <v>29</v>
      </c>
      <c r="L25" s="6"/>
      <c r="M25" s="155">
        <f>D24*F24+D25*F25</f>
        <v>9200</v>
      </c>
      <c r="N25" s="156"/>
    </row>
    <row r="26" spans="1:14">
      <c r="A26" s="5"/>
      <c r="B26" s="21" t="s">
        <v>30</v>
      </c>
      <c r="C26" s="6"/>
      <c r="D26" s="24"/>
      <c r="E26" s="81"/>
      <c r="F26" s="157"/>
      <c r="G26" s="157"/>
      <c r="H26" s="6"/>
      <c r="I26" s="6"/>
      <c r="J26" s="6"/>
      <c r="K26" s="6"/>
      <c r="L26" s="11"/>
      <c r="M26" s="158"/>
      <c r="N26" s="159"/>
    </row>
    <row r="27" spans="1:14" ht="12">
      <c r="A27" s="5"/>
      <c r="B27" s="5" t="s">
        <v>5</v>
      </c>
      <c r="C27" s="118" t="s">
        <v>82</v>
      </c>
      <c r="D27" s="118"/>
      <c r="E27" s="118"/>
      <c r="F27" s="81" t="s">
        <v>26</v>
      </c>
      <c r="G27" s="118" t="s">
        <v>63</v>
      </c>
      <c r="H27" s="118"/>
      <c r="I27" s="118"/>
      <c r="J27" s="25"/>
      <c r="K27" s="6" t="s">
        <v>32</v>
      </c>
      <c r="L27" s="6"/>
      <c r="M27" s="149"/>
      <c r="N27" s="150"/>
    </row>
    <row r="28" spans="1:14">
      <c r="A28" s="5"/>
      <c r="B28" s="5" t="s">
        <v>5</v>
      </c>
      <c r="C28" s="118" t="s">
        <v>64</v>
      </c>
      <c r="D28" s="118"/>
      <c r="E28" s="118"/>
      <c r="F28" s="81" t="s">
        <v>26</v>
      </c>
      <c r="G28" s="118" t="s">
        <v>63</v>
      </c>
      <c r="H28" s="118"/>
      <c r="I28" s="118"/>
      <c r="J28" s="25"/>
      <c r="K28" s="6" t="s">
        <v>32</v>
      </c>
      <c r="L28" s="6"/>
      <c r="M28" s="6"/>
      <c r="N28" s="26"/>
    </row>
    <row r="29" spans="1:14">
      <c r="A29" s="5"/>
      <c r="B29" s="5" t="s">
        <v>5</v>
      </c>
      <c r="C29" s="118" t="s">
        <v>64</v>
      </c>
      <c r="D29" s="118"/>
      <c r="E29" s="118"/>
      <c r="F29" s="81" t="s">
        <v>26</v>
      </c>
      <c r="G29" s="118" t="s">
        <v>82</v>
      </c>
      <c r="H29" s="118"/>
      <c r="I29" s="118"/>
      <c r="J29" s="25"/>
      <c r="K29" s="6" t="s">
        <v>32</v>
      </c>
      <c r="L29" s="6"/>
      <c r="M29" s="6"/>
      <c r="N29" s="13"/>
    </row>
    <row r="30" spans="1:14">
      <c r="A30" s="5"/>
      <c r="B30" s="5" t="s">
        <v>5</v>
      </c>
      <c r="C30" s="118"/>
      <c r="D30" s="118"/>
      <c r="E30" s="118"/>
      <c r="F30" s="81" t="s">
        <v>26</v>
      </c>
      <c r="G30" s="118"/>
      <c r="H30" s="118"/>
      <c r="I30" s="118"/>
      <c r="J30" s="25"/>
      <c r="K30" s="6" t="s">
        <v>32</v>
      </c>
      <c r="L30" s="6"/>
      <c r="M30" s="6"/>
      <c r="N30" s="13"/>
    </row>
    <row r="31" spans="1:14" ht="11.25" customHeight="1">
      <c r="A31" s="5"/>
      <c r="B31" s="5" t="s">
        <v>5</v>
      </c>
      <c r="C31" s="141" t="s">
        <v>62</v>
      </c>
      <c r="D31" s="141"/>
      <c r="E31" s="141"/>
      <c r="F31" s="81" t="s">
        <v>26</v>
      </c>
      <c r="G31" s="118" t="s">
        <v>33</v>
      </c>
      <c r="H31" s="118"/>
      <c r="I31" s="118"/>
      <c r="J31" s="25"/>
      <c r="K31" s="6" t="s">
        <v>32</v>
      </c>
      <c r="L31" s="6"/>
      <c r="M31" s="6"/>
      <c r="N31" s="13"/>
    </row>
    <row r="32" spans="1:14">
      <c r="A32" s="5"/>
      <c r="B32" s="5" t="s">
        <v>5</v>
      </c>
      <c r="C32" s="118"/>
      <c r="D32" s="118"/>
      <c r="E32" s="118"/>
      <c r="F32" s="81" t="s">
        <v>26</v>
      </c>
      <c r="G32" s="118"/>
      <c r="H32" s="118"/>
      <c r="I32" s="118"/>
      <c r="J32" s="25"/>
      <c r="K32" s="6" t="s">
        <v>32</v>
      </c>
      <c r="L32" s="6"/>
      <c r="M32" s="6"/>
      <c r="N32" s="13"/>
    </row>
    <row r="33" spans="1:15" ht="11.25" customHeight="1">
      <c r="A33" s="5"/>
      <c r="B33" s="5" t="s">
        <v>5</v>
      </c>
      <c r="C33" s="141"/>
      <c r="D33" s="141"/>
      <c r="E33" s="141"/>
      <c r="F33" s="81" t="s">
        <v>26</v>
      </c>
      <c r="G33" s="141"/>
      <c r="H33" s="141"/>
      <c r="I33" s="141"/>
      <c r="J33" s="27"/>
      <c r="K33" s="6" t="s">
        <v>32</v>
      </c>
      <c r="L33" s="6"/>
      <c r="M33" s="6"/>
      <c r="N33" s="13"/>
    </row>
    <row r="34" spans="1:15">
      <c r="A34" s="5"/>
      <c r="B34" s="5" t="s">
        <v>5</v>
      </c>
      <c r="C34" s="118"/>
      <c r="D34" s="118"/>
      <c r="E34" s="118"/>
      <c r="F34" s="81" t="s">
        <v>26</v>
      </c>
      <c r="G34" s="118"/>
      <c r="H34" s="118"/>
      <c r="I34" s="118"/>
      <c r="J34" s="25"/>
      <c r="K34" s="6" t="s">
        <v>32</v>
      </c>
      <c r="L34" s="6"/>
      <c r="M34" s="6"/>
      <c r="N34" s="13"/>
    </row>
    <row r="35" spans="1:15">
      <c r="A35" s="5"/>
      <c r="B35" s="5"/>
      <c r="C35" s="141"/>
      <c r="D35" s="141"/>
      <c r="E35" s="141"/>
      <c r="F35" s="81" t="s">
        <v>26</v>
      </c>
      <c r="G35" s="141"/>
      <c r="H35" s="141"/>
      <c r="I35" s="141"/>
      <c r="J35" s="28"/>
      <c r="K35" s="6" t="s">
        <v>32</v>
      </c>
      <c r="L35" s="6"/>
      <c r="M35" s="6"/>
      <c r="N35" s="13"/>
    </row>
    <row r="36" spans="1:15">
      <c r="A36" s="5"/>
      <c r="B36" s="5"/>
      <c r="C36" s="141"/>
      <c r="D36" s="141"/>
      <c r="E36" s="141"/>
      <c r="F36" s="81" t="s">
        <v>26</v>
      </c>
      <c r="G36" s="141"/>
      <c r="H36" s="141"/>
      <c r="I36" s="141"/>
      <c r="J36" s="28"/>
      <c r="K36" s="6" t="s">
        <v>32</v>
      </c>
      <c r="L36" s="6"/>
      <c r="M36" s="6"/>
      <c r="N36" s="13"/>
    </row>
    <row r="37" spans="1:15">
      <c r="A37" s="5"/>
      <c r="B37" s="5"/>
      <c r="C37" s="141"/>
      <c r="D37" s="141"/>
      <c r="E37" s="141"/>
      <c r="F37" s="81" t="s">
        <v>26</v>
      </c>
      <c r="G37" s="141"/>
      <c r="H37" s="141"/>
      <c r="I37" s="141"/>
      <c r="J37" s="28"/>
      <c r="K37" s="6" t="s">
        <v>32</v>
      </c>
      <c r="L37" s="6"/>
      <c r="M37" s="6"/>
      <c r="N37" s="13"/>
    </row>
    <row r="38" spans="1:15">
      <c r="A38" s="5"/>
      <c r="B38" s="5"/>
      <c r="C38" s="141"/>
      <c r="D38" s="141"/>
      <c r="E38" s="141"/>
      <c r="F38" s="81" t="s">
        <v>26</v>
      </c>
      <c r="G38" s="141"/>
      <c r="H38" s="141"/>
      <c r="I38" s="141"/>
      <c r="J38" s="28"/>
      <c r="K38" s="6" t="s">
        <v>32</v>
      </c>
      <c r="L38" s="6"/>
      <c r="M38" s="6"/>
      <c r="N38" s="13"/>
    </row>
    <row r="39" spans="1:15">
      <c r="A39" s="5"/>
      <c r="B39" s="5"/>
      <c r="C39" s="141"/>
      <c r="D39" s="141"/>
      <c r="E39" s="141"/>
      <c r="F39" s="81" t="s">
        <v>26</v>
      </c>
      <c r="G39" s="141"/>
      <c r="H39" s="141"/>
      <c r="I39" s="141"/>
      <c r="J39" s="28"/>
      <c r="K39" s="6" t="s">
        <v>32</v>
      </c>
      <c r="L39" s="6"/>
      <c r="M39" s="29"/>
      <c r="N39" s="30"/>
    </row>
    <row r="40" spans="1:15">
      <c r="A40" s="5"/>
      <c r="B40" s="5"/>
      <c r="C40" s="141"/>
      <c r="D40" s="141"/>
      <c r="E40" s="141"/>
      <c r="F40" s="81" t="s">
        <v>26</v>
      </c>
      <c r="G40" s="141"/>
      <c r="H40" s="141"/>
      <c r="I40" s="141"/>
      <c r="J40" s="28"/>
      <c r="K40" s="6" t="s">
        <v>32</v>
      </c>
      <c r="L40" s="86"/>
      <c r="M40" s="147">
        <f>M25</f>
        <v>9200</v>
      </c>
      <c r="N40" s="148"/>
    </row>
    <row r="41" spans="1:15">
      <c r="A41" s="5"/>
      <c r="B41" s="5"/>
      <c r="C41" s="141"/>
      <c r="D41" s="141"/>
      <c r="E41" s="141"/>
      <c r="F41" s="81" t="s">
        <v>26</v>
      </c>
      <c r="G41" s="141"/>
      <c r="H41" s="141"/>
      <c r="I41" s="141"/>
      <c r="J41" s="28"/>
      <c r="K41" s="32"/>
      <c r="L41" s="33" t="s">
        <v>34</v>
      </c>
      <c r="M41" s="144">
        <v>1</v>
      </c>
      <c r="N41" s="145"/>
    </row>
    <row r="42" spans="1:15">
      <c r="A42" s="5"/>
      <c r="B42" s="5"/>
      <c r="C42" s="141"/>
      <c r="D42" s="141"/>
      <c r="E42" s="141"/>
      <c r="F42" s="6"/>
      <c r="G42" s="141"/>
      <c r="H42" s="141"/>
      <c r="I42" s="141"/>
      <c r="J42" s="28"/>
      <c r="K42" s="142" t="s">
        <v>35</v>
      </c>
      <c r="L42" s="143"/>
      <c r="M42" s="144"/>
      <c r="N42" s="145"/>
    </row>
    <row r="43" spans="1:15">
      <c r="A43" s="5"/>
      <c r="B43" s="34"/>
      <c r="C43" s="35" t="s">
        <v>36</v>
      </c>
      <c r="D43" s="36"/>
      <c r="E43" s="36"/>
      <c r="F43" s="36"/>
      <c r="G43" s="37"/>
      <c r="H43" s="146"/>
      <c r="I43" s="146"/>
      <c r="J43" s="38">
        <f>SUM(J27:J42)</f>
        <v>0</v>
      </c>
      <c r="K43" s="39"/>
      <c r="L43" s="83" t="s">
        <v>30</v>
      </c>
      <c r="M43" s="137">
        <f>J43*J44</f>
        <v>0</v>
      </c>
      <c r="N43" s="138"/>
    </row>
    <row r="44" spans="1:15">
      <c r="A44" s="5"/>
      <c r="B44" s="5"/>
      <c r="C44" s="7"/>
      <c r="D44" s="6"/>
      <c r="E44" s="6"/>
      <c r="F44" s="6"/>
      <c r="G44" s="41"/>
      <c r="H44" s="6"/>
      <c r="I44" s="84" t="s">
        <v>37</v>
      </c>
      <c r="J44" s="42">
        <v>1.6</v>
      </c>
      <c r="K44" s="135" t="s">
        <v>38</v>
      </c>
      <c r="L44" s="136"/>
      <c r="M44" s="137"/>
      <c r="N44" s="138"/>
    </row>
    <row r="45" spans="1:15">
      <c r="A45" s="5"/>
      <c r="B45" s="5"/>
      <c r="C45" s="7"/>
      <c r="D45" s="6"/>
      <c r="E45" s="6"/>
      <c r="F45" s="133">
        <v>0</v>
      </c>
      <c r="G45" s="134"/>
      <c r="H45" s="43"/>
      <c r="I45" s="43"/>
      <c r="J45" s="39"/>
      <c r="K45" s="39"/>
      <c r="L45" s="83" t="s">
        <v>39</v>
      </c>
      <c r="M45" s="139">
        <f>6*250</f>
        <v>1500</v>
      </c>
      <c r="N45" s="140"/>
    </row>
    <row r="46" spans="1:15">
      <c r="A46" s="5"/>
      <c r="B46" s="5" t="s">
        <v>40</v>
      </c>
      <c r="C46" s="6"/>
      <c r="D46" s="6"/>
      <c r="E46" s="86"/>
      <c r="F46" s="133">
        <v>0</v>
      </c>
      <c r="G46" s="134"/>
      <c r="H46" s="83"/>
      <c r="I46" s="83"/>
      <c r="J46" s="83"/>
      <c r="K46" s="6" t="s">
        <v>41</v>
      </c>
      <c r="L46" s="86"/>
      <c r="M46" s="129">
        <f>M43+M42+M40+M44+M45</f>
        <v>10700</v>
      </c>
      <c r="N46" s="130"/>
      <c r="O46" s="44"/>
    </row>
    <row r="47" spans="1:15">
      <c r="A47" s="5"/>
      <c r="B47" s="5" t="s">
        <v>42</v>
      </c>
      <c r="C47" s="6"/>
      <c r="D47" s="6"/>
      <c r="E47" s="86"/>
      <c r="F47" s="121">
        <v>0</v>
      </c>
      <c r="G47" s="122"/>
      <c r="H47" s="83"/>
      <c r="I47" s="83"/>
      <c r="J47" s="83"/>
      <c r="K47" s="6" t="s">
        <v>43</v>
      </c>
      <c r="L47" s="86"/>
      <c r="M47" s="129"/>
      <c r="N47" s="130"/>
    </row>
    <row r="48" spans="1:15">
      <c r="A48" s="5"/>
      <c r="B48" s="5" t="s">
        <v>44</v>
      </c>
      <c r="C48" s="6"/>
      <c r="D48" s="6"/>
      <c r="E48" s="86"/>
      <c r="F48" s="131">
        <f>SUM(F46:G47)</f>
        <v>0</v>
      </c>
      <c r="G48" s="132"/>
      <c r="H48" s="83"/>
      <c r="I48" s="83"/>
      <c r="J48" s="83"/>
      <c r="K48" s="6"/>
      <c r="L48" s="86"/>
      <c r="M48" s="45"/>
      <c r="N48" s="46"/>
    </row>
    <row r="49" spans="1:15">
      <c r="A49" s="5"/>
      <c r="B49" s="5" t="s">
        <v>45</v>
      </c>
      <c r="C49" s="6"/>
      <c r="D49" s="6"/>
      <c r="E49" s="86"/>
      <c r="F49" s="121">
        <v>0</v>
      </c>
      <c r="G49" s="122"/>
      <c r="H49" s="83"/>
      <c r="I49" s="83"/>
      <c r="J49" s="83"/>
      <c r="K49" s="6"/>
      <c r="L49" s="86"/>
      <c r="M49" s="45"/>
      <c r="N49" s="46"/>
    </row>
    <row r="50" spans="1:15">
      <c r="A50" s="5"/>
      <c r="B50" s="5" t="s">
        <v>44</v>
      </c>
      <c r="C50" s="6"/>
      <c r="D50" s="6"/>
      <c r="E50" s="86"/>
      <c r="F50" s="131">
        <f>SUM(F48:G49)</f>
        <v>0</v>
      </c>
      <c r="G50" s="132"/>
      <c r="H50" s="83"/>
      <c r="I50" s="83"/>
      <c r="J50" s="83"/>
      <c r="K50" s="6"/>
      <c r="L50" s="86"/>
      <c r="M50" s="45"/>
      <c r="N50" s="46"/>
    </row>
    <row r="51" spans="1:15">
      <c r="A51" s="5"/>
      <c r="B51" s="5" t="s">
        <v>30</v>
      </c>
      <c r="C51" s="6"/>
      <c r="D51" s="6"/>
      <c r="E51" s="86"/>
      <c r="F51" s="133">
        <v>0</v>
      </c>
      <c r="G51" s="134"/>
      <c r="H51" s="6"/>
      <c r="I51" s="47" t="s">
        <v>46</v>
      </c>
      <c r="J51" s="36"/>
      <c r="K51" s="36"/>
      <c r="L51" s="36"/>
      <c r="M51" s="36"/>
      <c r="N51" s="48"/>
    </row>
    <row r="52" spans="1:15">
      <c r="A52" s="5"/>
      <c r="B52" s="5" t="s">
        <v>47</v>
      </c>
      <c r="C52" s="6"/>
      <c r="D52" s="6"/>
      <c r="E52" s="86"/>
      <c r="F52" s="121">
        <v>0</v>
      </c>
      <c r="G52" s="12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39</v>
      </c>
      <c r="C53" s="6"/>
      <c r="D53" s="6"/>
      <c r="E53" s="86" t="s">
        <v>48</v>
      </c>
      <c r="F53" s="121">
        <v>0</v>
      </c>
      <c r="G53" s="12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92</v>
      </c>
      <c r="C54" s="6"/>
      <c r="D54" s="6"/>
      <c r="E54" s="86"/>
      <c r="F54" s="121">
        <v>0</v>
      </c>
      <c r="G54" s="12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43</v>
      </c>
      <c r="C55" s="6"/>
      <c r="D55" s="6"/>
      <c r="E55" s="86"/>
      <c r="F55" s="123">
        <f>SUM(F50:G54)</f>
        <v>0</v>
      </c>
      <c r="G55" s="12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86"/>
      <c r="F56" s="125">
        <f>+M46-F55</f>
        <v>10700</v>
      </c>
      <c r="G56" s="12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44</v>
      </c>
      <c r="C57" s="27"/>
      <c r="D57" s="27"/>
      <c r="E57" s="57"/>
      <c r="F57" s="127">
        <f>+F55+F56</f>
        <v>10700</v>
      </c>
      <c r="G57" s="128"/>
      <c r="H57" s="6"/>
      <c r="I57" s="58"/>
      <c r="J57" s="28"/>
      <c r="K57" s="28"/>
      <c r="L57" s="28"/>
      <c r="M57" s="28"/>
      <c r="N57" s="55"/>
    </row>
    <row r="58" spans="1:15">
      <c r="A58" s="5"/>
      <c r="B58" s="111" t="s">
        <v>50</v>
      </c>
      <c r="C58" s="112"/>
      <c r="D58" s="112"/>
      <c r="E58" s="112"/>
      <c r="F58" s="112"/>
      <c r="G58" s="112"/>
      <c r="H58" s="6"/>
      <c r="I58" s="115" t="s">
        <v>51</v>
      </c>
      <c r="J58" s="115"/>
      <c r="K58" s="115"/>
      <c r="L58" s="115"/>
      <c r="M58" s="115"/>
      <c r="N58" s="116"/>
    </row>
    <row r="59" spans="1:15" ht="1.5" customHeight="1">
      <c r="A59" s="5"/>
      <c r="B59" s="80"/>
      <c r="C59" s="81"/>
      <c r="D59" s="81"/>
      <c r="E59" s="81"/>
      <c r="F59" s="81"/>
      <c r="G59" s="81"/>
      <c r="H59" s="6"/>
      <c r="I59" s="81"/>
      <c r="J59" s="81"/>
      <c r="K59" s="81"/>
      <c r="L59" s="81"/>
      <c r="M59" s="81"/>
      <c r="N59" s="82"/>
    </row>
    <row r="60" spans="1:15" ht="11.25" hidden="1" customHeight="1">
      <c r="A60" s="5"/>
      <c r="B60" s="111"/>
      <c r="C60" s="112"/>
      <c r="D60" s="112"/>
      <c r="E60" s="112"/>
      <c r="F60" s="112"/>
      <c r="G60" s="11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17" t="s">
        <v>52</v>
      </c>
      <c r="C61" s="118"/>
      <c r="D61" s="118"/>
      <c r="E61" s="118"/>
      <c r="F61" s="118"/>
      <c r="G61" s="118"/>
      <c r="H61" s="6"/>
      <c r="I61" s="118" t="s">
        <v>83</v>
      </c>
      <c r="J61" s="118"/>
      <c r="K61" s="118"/>
      <c r="L61" s="118"/>
      <c r="M61" s="118"/>
      <c r="N61" s="119"/>
      <c r="O61" s="6"/>
    </row>
    <row r="62" spans="1:15">
      <c r="A62" s="5"/>
      <c r="B62" s="111" t="s">
        <v>53</v>
      </c>
      <c r="C62" s="112"/>
      <c r="D62" s="112"/>
      <c r="E62" s="112"/>
      <c r="F62" s="112"/>
      <c r="G62" s="112"/>
      <c r="H62" s="6"/>
      <c r="I62" s="112" t="s">
        <v>53</v>
      </c>
      <c r="J62" s="112"/>
      <c r="K62" s="112"/>
      <c r="L62" s="112"/>
      <c r="M62" s="112"/>
      <c r="N62" s="120"/>
      <c r="O62" s="6"/>
    </row>
    <row r="63" spans="1:15" ht="26.25" customHeight="1">
      <c r="A63" s="5"/>
      <c r="B63" s="108" t="s">
        <v>54</v>
      </c>
      <c r="C63" s="109"/>
      <c r="D63" s="109"/>
      <c r="E63" s="109"/>
      <c r="F63" s="109"/>
      <c r="G63" s="109"/>
      <c r="H63" s="6"/>
      <c r="I63" s="109" t="s">
        <v>84</v>
      </c>
      <c r="J63" s="109"/>
      <c r="K63" s="109"/>
      <c r="L63" s="109"/>
      <c r="M63" s="109"/>
      <c r="N63" s="110"/>
      <c r="O63" s="6"/>
    </row>
    <row r="64" spans="1:15" ht="2.25" customHeight="1">
      <c r="A64" s="5"/>
      <c r="B64" s="111" t="s">
        <v>55</v>
      </c>
      <c r="C64" s="112"/>
      <c r="D64" s="112"/>
      <c r="E64" s="112"/>
      <c r="F64" s="112"/>
      <c r="G64" s="112"/>
      <c r="H64" s="6"/>
      <c r="I64" s="113"/>
      <c r="J64" s="113"/>
      <c r="K64" s="113"/>
      <c r="L64" s="113"/>
      <c r="M64" s="113"/>
      <c r="N64" s="11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F47:G47"/>
    <mergeCell ref="M47:N47"/>
    <mergeCell ref="C42:E42"/>
    <mergeCell ref="G42:I42"/>
    <mergeCell ref="K42:L42"/>
    <mergeCell ref="M42:N42"/>
    <mergeCell ref="H43:I43"/>
    <mergeCell ref="M43:N43"/>
    <mergeCell ref="K44:L44"/>
    <mergeCell ref="M44:N44"/>
    <mergeCell ref="M45:N45"/>
    <mergeCell ref="F46:G46"/>
    <mergeCell ref="M46:N46"/>
    <mergeCell ref="F45:G45"/>
    <mergeCell ref="I58:N58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B58:G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37" zoomScaleNormal="100" workbookViewId="0">
      <selection activeCell="B45" sqref="B4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6">
        <v>4</v>
      </c>
      <c r="N2" s="168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6" t="s">
        <v>1</v>
      </c>
      <c r="M3" s="181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3"/>
      <c r="M5" s="73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14</v>
      </c>
      <c r="K8" s="74" t="s">
        <v>5</v>
      </c>
      <c r="L8" s="118" t="s">
        <v>58</v>
      </c>
      <c r="M8" s="118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112" t="s">
        <v>6</v>
      </c>
      <c r="L9" s="112"/>
      <c r="M9" s="129">
        <f>M46</f>
        <v>6300</v>
      </c>
      <c r="N9" s="130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77"/>
      <c r="B11" s="182">
        <f>$M$9</f>
        <v>6300</v>
      </c>
      <c r="C11" s="183"/>
      <c r="D11" s="184" t="s">
        <v>78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74" t="s">
        <v>79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1:14" ht="11.25" customHeight="1">
      <c r="A14" s="5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1:14" ht="11.25" customHeight="1">
      <c r="A15" s="5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1:14" ht="11.25" customHeight="1">
      <c r="A16" s="5"/>
      <c r="B16" s="5"/>
      <c r="C16" s="6"/>
      <c r="D16" s="6"/>
      <c r="E16" s="18">
        <v>16</v>
      </c>
      <c r="F16" s="74" t="s">
        <v>5</v>
      </c>
      <c r="G16" s="177" t="s">
        <v>58</v>
      </c>
      <c r="H16" s="118"/>
      <c r="I16" s="74" t="s">
        <v>10</v>
      </c>
      <c r="J16" s="18">
        <v>18</v>
      </c>
      <c r="K16" s="74" t="s">
        <v>11</v>
      </c>
      <c r="L16" s="177" t="s">
        <v>60</v>
      </c>
      <c r="M16" s="118"/>
      <c r="N16" s="13">
        <v>2022</v>
      </c>
    </row>
    <row r="17" spans="1:14" ht="12" customHeight="1" thickBot="1">
      <c r="A17" s="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" customHeight="1" thickBot="1">
      <c r="A18" s="5"/>
      <c r="B18" s="111" t="s">
        <v>12</v>
      </c>
      <c r="C18" s="120"/>
      <c r="D18" s="19"/>
      <c r="E18" s="178" t="s">
        <v>13</v>
      </c>
      <c r="F18" s="179"/>
      <c r="G18" s="180"/>
      <c r="H18" s="19" t="s">
        <v>14</v>
      </c>
      <c r="I18" s="178" t="s">
        <v>15</v>
      </c>
      <c r="J18" s="180"/>
      <c r="K18" s="19" t="s">
        <v>14</v>
      </c>
      <c r="L18" s="178" t="s">
        <v>16</v>
      </c>
      <c r="M18" s="180"/>
      <c r="N18" s="19" t="s">
        <v>69</v>
      </c>
    </row>
    <row r="19" spans="1:14">
      <c r="A19" s="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 ht="12.75" customHeight="1">
      <c r="A20" s="5"/>
      <c r="B20" s="163"/>
      <c r="C20" s="164"/>
      <c r="D20" s="164"/>
      <c r="E20" s="165"/>
      <c r="F20" s="166"/>
      <c r="G20" s="141"/>
      <c r="H20" s="141"/>
      <c r="I20" s="167"/>
      <c r="J20" s="166"/>
      <c r="K20" s="167"/>
      <c r="L20" s="166"/>
      <c r="M20" s="141"/>
      <c r="N20" s="168"/>
    </row>
    <row r="21" spans="1:14">
      <c r="A21" s="5"/>
      <c r="B21" s="169" t="s">
        <v>18</v>
      </c>
      <c r="C21" s="170"/>
      <c r="D21" s="170"/>
      <c r="E21" s="171"/>
      <c r="F21" s="172" t="s">
        <v>19</v>
      </c>
      <c r="G21" s="170"/>
      <c r="H21" s="170"/>
      <c r="I21" s="171"/>
      <c r="J21" s="172" t="s">
        <v>20</v>
      </c>
      <c r="K21" s="171"/>
      <c r="L21" s="172" t="s">
        <v>21</v>
      </c>
      <c r="M21" s="170"/>
      <c r="N21" s="173"/>
    </row>
    <row r="22" spans="1:14">
      <c r="A22" s="5"/>
      <c r="B22" s="21" t="s">
        <v>22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23</v>
      </c>
      <c r="D23" s="6"/>
      <c r="E23" s="74"/>
      <c r="F23" s="118" t="s">
        <v>24</v>
      </c>
      <c r="G23" s="11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25</v>
      </c>
      <c r="C24" s="6"/>
      <c r="D24" s="22">
        <v>2</v>
      </c>
      <c r="E24" s="74" t="s">
        <v>26</v>
      </c>
      <c r="F24" s="137">
        <v>2000</v>
      </c>
      <c r="G24" s="151"/>
      <c r="H24" s="6" t="s">
        <v>27</v>
      </c>
      <c r="I24" s="6"/>
      <c r="J24" s="23"/>
      <c r="K24" s="6"/>
      <c r="L24" s="6"/>
      <c r="M24" s="152"/>
      <c r="N24" s="153"/>
    </row>
    <row r="25" spans="1:14">
      <c r="A25" s="5"/>
      <c r="B25" s="5" t="s">
        <v>25</v>
      </c>
      <c r="C25" s="6"/>
      <c r="D25" s="22">
        <v>1</v>
      </c>
      <c r="E25" s="74" t="s">
        <v>26</v>
      </c>
      <c r="F25" s="154">
        <v>800</v>
      </c>
      <c r="G25" s="154"/>
      <c r="H25" s="6" t="s">
        <v>28</v>
      </c>
      <c r="I25" s="6"/>
      <c r="J25" s="11"/>
      <c r="K25" s="6" t="s">
        <v>29</v>
      </c>
      <c r="L25" s="6"/>
      <c r="M25" s="155">
        <f>D24*F24+D25*F25</f>
        <v>4800</v>
      </c>
      <c r="N25" s="156"/>
    </row>
    <row r="26" spans="1:14">
      <c r="A26" s="5"/>
      <c r="B26" s="21" t="s">
        <v>30</v>
      </c>
      <c r="C26" s="6"/>
      <c r="D26" s="24"/>
      <c r="E26" s="74"/>
      <c r="F26" s="157"/>
      <c r="G26" s="157"/>
      <c r="H26" s="6"/>
      <c r="I26" s="6"/>
      <c r="J26" s="6"/>
      <c r="K26" s="6"/>
      <c r="L26" s="11"/>
      <c r="M26" s="158"/>
      <c r="N26" s="159"/>
    </row>
    <row r="27" spans="1:14" ht="12">
      <c r="A27" s="5"/>
      <c r="B27" s="5" t="s">
        <v>5</v>
      </c>
      <c r="C27" s="118" t="s">
        <v>31</v>
      </c>
      <c r="D27" s="118"/>
      <c r="E27" s="118"/>
      <c r="F27" s="74" t="s">
        <v>26</v>
      </c>
      <c r="G27" s="118" t="s">
        <v>62</v>
      </c>
      <c r="H27" s="118"/>
      <c r="I27" s="118"/>
      <c r="J27" s="25"/>
      <c r="K27" s="6" t="s">
        <v>32</v>
      </c>
      <c r="L27" s="6"/>
      <c r="M27" s="149"/>
      <c r="N27" s="150"/>
    </row>
    <row r="28" spans="1:14">
      <c r="A28" s="5"/>
      <c r="B28" s="5" t="s">
        <v>5</v>
      </c>
      <c r="C28" s="118" t="s">
        <v>62</v>
      </c>
      <c r="D28" s="118"/>
      <c r="E28" s="118"/>
      <c r="F28" s="74" t="s">
        <v>26</v>
      </c>
      <c r="G28" s="118" t="s">
        <v>63</v>
      </c>
      <c r="H28" s="118"/>
      <c r="I28" s="118"/>
      <c r="J28" s="25"/>
      <c r="K28" s="6" t="s">
        <v>32</v>
      </c>
      <c r="L28" s="6"/>
      <c r="M28" s="6"/>
      <c r="N28" s="26"/>
    </row>
    <row r="29" spans="1:14">
      <c r="A29" s="5"/>
      <c r="B29" s="5" t="s">
        <v>5</v>
      </c>
      <c r="C29" s="118" t="s">
        <v>64</v>
      </c>
      <c r="D29" s="118"/>
      <c r="E29" s="118"/>
      <c r="F29" s="74" t="s">
        <v>26</v>
      </c>
      <c r="G29" s="118" t="s">
        <v>63</v>
      </c>
      <c r="H29" s="118"/>
      <c r="I29" s="118"/>
      <c r="J29" s="25"/>
      <c r="K29" s="6" t="s">
        <v>32</v>
      </c>
      <c r="L29" s="6"/>
      <c r="M29" s="6"/>
      <c r="N29" s="13"/>
    </row>
    <row r="30" spans="1:14">
      <c r="A30" s="5"/>
      <c r="B30" s="5" t="s">
        <v>5</v>
      </c>
      <c r="C30" s="118" t="s">
        <v>64</v>
      </c>
      <c r="D30" s="118"/>
      <c r="E30" s="118"/>
      <c r="F30" s="74" t="s">
        <v>26</v>
      </c>
      <c r="G30" s="118" t="s">
        <v>62</v>
      </c>
      <c r="H30" s="118"/>
      <c r="I30" s="118"/>
      <c r="J30" s="25"/>
      <c r="K30" s="6" t="s">
        <v>32</v>
      </c>
      <c r="L30" s="6"/>
      <c r="M30" s="6"/>
      <c r="N30" s="13"/>
    </row>
    <row r="31" spans="1:14" ht="11.25" customHeight="1">
      <c r="A31" s="5"/>
      <c r="B31" s="5" t="s">
        <v>5</v>
      </c>
      <c r="C31" s="141" t="s">
        <v>62</v>
      </c>
      <c r="D31" s="141"/>
      <c r="E31" s="141"/>
      <c r="F31" s="74" t="s">
        <v>26</v>
      </c>
      <c r="G31" s="118" t="s">
        <v>33</v>
      </c>
      <c r="H31" s="118"/>
      <c r="I31" s="118"/>
      <c r="J31" s="25"/>
      <c r="K31" s="6" t="s">
        <v>32</v>
      </c>
      <c r="L31" s="6"/>
      <c r="M31" s="6"/>
      <c r="N31" s="13"/>
    </row>
    <row r="32" spans="1:14">
      <c r="A32" s="5"/>
      <c r="B32" s="5" t="s">
        <v>5</v>
      </c>
      <c r="C32" s="118"/>
      <c r="D32" s="118"/>
      <c r="E32" s="118"/>
      <c r="F32" s="74" t="s">
        <v>26</v>
      </c>
      <c r="G32" s="118"/>
      <c r="H32" s="118"/>
      <c r="I32" s="118"/>
      <c r="J32" s="25"/>
      <c r="K32" s="6" t="s">
        <v>32</v>
      </c>
      <c r="L32" s="6"/>
      <c r="M32" s="6"/>
      <c r="N32" s="13"/>
    </row>
    <row r="33" spans="1:15" ht="11.25" customHeight="1">
      <c r="A33" s="5"/>
      <c r="B33" s="5" t="s">
        <v>5</v>
      </c>
      <c r="C33" s="141"/>
      <c r="D33" s="141"/>
      <c r="E33" s="141"/>
      <c r="F33" s="74" t="s">
        <v>26</v>
      </c>
      <c r="G33" s="141"/>
      <c r="H33" s="141"/>
      <c r="I33" s="141"/>
      <c r="J33" s="27"/>
      <c r="K33" s="6" t="s">
        <v>32</v>
      </c>
      <c r="L33" s="6"/>
      <c r="M33" s="6"/>
      <c r="N33" s="13"/>
    </row>
    <row r="34" spans="1:15">
      <c r="A34" s="5"/>
      <c r="B34" s="5" t="s">
        <v>5</v>
      </c>
      <c r="C34" s="118"/>
      <c r="D34" s="118"/>
      <c r="E34" s="118"/>
      <c r="F34" s="74" t="s">
        <v>26</v>
      </c>
      <c r="G34" s="118"/>
      <c r="H34" s="118"/>
      <c r="I34" s="118"/>
      <c r="J34" s="25"/>
      <c r="K34" s="6" t="s">
        <v>32</v>
      </c>
      <c r="L34" s="6"/>
      <c r="M34" s="6"/>
      <c r="N34" s="13"/>
    </row>
    <row r="35" spans="1:15">
      <c r="A35" s="5"/>
      <c r="B35" s="5"/>
      <c r="C35" s="141"/>
      <c r="D35" s="141"/>
      <c r="E35" s="141"/>
      <c r="F35" s="74" t="s">
        <v>26</v>
      </c>
      <c r="G35" s="141"/>
      <c r="H35" s="141"/>
      <c r="I35" s="141"/>
      <c r="J35" s="28"/>
      <c r="K35" s="6" t="s">
        <v>32</v>
      </c>
      <c r="L35" s="6"/>
      <c r="M35" s="6"/>
      <c r="N35" s="13"/>
    </row>
    <row r="36" spans="1:15">
      <c r="A36" s="5"/>
      <c r="B36" s="5"/>
      <c r="C36" s="141"/>
      <c r="D36" s="141"/>
      <c r="E36" s="141"/>
      <c r="F36" s="74" t="s">
        <v>26</v>
      </c>
      <c r="G36" s="141"/>
      <c r="H36" s="141"/>
      <c r="I36" s="141"/>
      <c r="J36" s="28"/>
      <c r="K36" s="6" t="s">
        <v>32</v>
      </c>
      <c r="L36" s="6"/>
      <c r="M36" s="6"/>
      <c r="N36" s="13"/>
    </row>
    <row r="37" spans="1:15">
      <c r="A37" s="5"/>
      <c r="B37" s="5"/>
      <c r="C37" s="141"/>
      <c r="D37" s="141"/>
      <c r="E37" s="141"/>
      <c r="F37" s="74" t="s">
        <v>26</v>
      </c>
      <c r="G37" s="141"/>
      <c r="H37" s="141"/>
      <c r="I37" s="141"/>
      <c r="J37" s="28"/>
      <c r="K37" s="6" t="s">
        <v>32</v>
      </c>
      <c r="L37" s="6"/>
      <c r="M37" s="6"/>
      <c r="N37" s="13"/>
    </row>
    <row r="38" spans="1:15">
      <c r="A38" s="5"/>
      <c r="B38" s="5"/>
      <c r="C38" s="141"/>
      <c r="D38" s="141"/>
      <c r="E38" s="141"/>
      <c r="F38" s="74" t="s">
        <v>26</v>
      </c>
      <c r="G38" s="141"/>
      <c r="H38" s="141"/>
      <c r="I38" s="141"/>
      <c r="J38" s="28"/>
      <c r="K38" s="6" t="s">
        <v>32</v>
      </c>
      <c r="L38" s="6"/>
      <c r="M38" s="6"/>
      <c r="N38" s="13"/>
    </row>
    <row r="39" spans="1:15">
      <c r="A39" s="5"/>
      <c r="B39" s="5"/>
      <c r="C39" s="141"/>
      <c r="D39" s="141"/>
      <c r="E39" s="141"/>
      <c r="F39" s="74" t="s">
        <v>26</v>
      </c>
      <c r="G39" s="141"/>
      <c r="H39" s="141"/>
      <c r="I39" s="141"/>
      <c r="J39" s="28"/>
      <c r="K39" s="6" t="s">
        <v>32</v>
      </c>
      <c r="L39" s="6"/>
      <c r="M39" s="29"/>
      <c r="N39" s="30"/>
    </row>
    <row r="40" spans="1:15">
      <c r="A40" s="5"/>
      <c r="B40" s="5"/>
      <c r="C40" s="141"/>
      <c r="D40" s="141"/>
      <c r="E40" s="141"/>
      <c r="F40" s="74" t="s">
        <v>26</v>
      </c>
      <c r="G40" s="141"/>
      <c r="H40" s="141"/>
      <c r="I40" s="141"/>
      <c r="J40" s="28"/>
      <c r="K40" s="6" t="s">
        <v>32</v>
      </c>
      <c r="L40" s="78"/>
      <c r="M40" s="147">
        <f>M25</f>
        <v>4800</v>
      </c>
      <c r="N40" s="148"/>
    </row>
    <row r="41" spans="1:15">
      <c r="A41" s="5"/>
      <c r="B41" s="5"/>
      <c r="C41" s="141"/>
      <c r="D41" s="141"/>
      <c r="E41" s="141"/>
      <c r="F41" s="74" t="s">
        <v>26</v>
      </c>
      <c r="G41" s="141"/>
      <c r="H41" s="141"/>
      <c r="I41" s="141"/>
      <c r="J41" s="28"/>
      <c r="K41" s="32"/>
      <c r="L41" s="33" t="s">
        <v>34</v>
      </c>
      <c r="M41" s="144">
        <v>1</v>
      </c>
      <c r="N41" s="145"/>
    </row>
    <row r="42" spans="1:15">
      <c r="A42" s="5"/>
      <c r="B42" s="5"/>
      <c r="C42" s="141"/>
      <c r="D42" s="141"/>
      <c r="E42" s="141"/>
      <c r="F42" s="6"/>
      <c r="G42" s="141"/>
      <c r="H42" s="141"/>
      <c r="I42" s="141"/>
      <c r="J42" s="28"/>
      <c r="K42" s="142" t="s">
        <v>35</v>
      </c>
      <c r="L42" s="143"/>
      <c r="M42" s="144"/>
      <c r="N42" s="145"/>
    </row>
    <row r="43" spans="1:15">
      <c r="A43" s="5"/>
      <c r="B43" s="34"/>
      <c r="C43" s="35" t="s">
        <v>36</v>
      </c>
      <c r="D43" s="36"/>
      <c r="E43" s="36"/>
      <c r="F43" s="36"/>
      <c r="G43" s="37"/>
      <c r="H43" s="146"/>
      <c r="I43" s="146"/>
      <c r="J43" s="38">
        <f>SUM(J27:J42)</f>
        <v>0</v>
      </c>
      <c r="K43" s="39"/>
      <c r="L43" s="79" t="s">
        <v>30</v>
      </c>
      <c r="M43" s="137">
        <f>J43*J44</f>
        <v>0</v>
      </c>
      <c r="N43" s="138"/>
    </row>
    <row r="44" spans="1:15">
      <c r="A44" s="5"/>
      <c r="B44" s="5"/>
      <c r="C44" s="7"/>
      <c r="D44" s="6"/>
      <c r="E44" s="6"/>
      <c r="F44" s="6"/>
      <c r="G44" s="41"/>
      <c r="H44" s="6"/>
      <c r="I44" s="73" t="s">
        <v>37</v>
      </c>
      <c r="J44" s="42">
        <v>1.6</v>
      </c>
      <c r="K44" s="135" t="s">
        <v>38</v>
      </c>
      <c r="L44" s="136"/>
      <c r="M44" s="137"/>
      <c r="N44" s="138"/>
    </row>
    <row r="45" spans="1:15">
      <c r="A45" s="5"/>
      <c r="B45" s="5"/>
      <c r="C45" s="7"/>
      <c r="D45" s="6"/>
      <c r="E45" s="6"/>
      <c r="F45" s="133">
        <v>0</v>
      </c>
      <c r="G45" s="134"/>
      <c r="H45" s="43"/>
      <c r="I45" s="43"/>
      <c r="J45" s="39"/>
      <c r="K45" s="39"/>
      <c r="L45" s="79" t="s">
        <v>39</v>
      </c>
      <c r="M45" s="139">
        <f>6*250</f>
        <v>1500</v>
      </c>
      <c r="N45" s="140"/>
    </row>
    <row r="46" spans="1:15">
      <c r="A46" s="5"/>
      <c r="B46" s="5" t="s">
        <v>40</v>
      </c>
      <c r="C46" s="6"/>
      <c r="D46" s="6"/>
      <c r="E46" s="78"/>
      <c r="F46" s="133">
        <v>0</v>
      </c>
      <c r="G46" s="134"/>
      <c r="H46" s="79"/>
      <c r="I46" s="79"/>
      <c r="J46" s="79"/>
      <c r="K46" s="6" t="s">
        <v>41</v>
      </c>
      <c r="L46" s="78"/>
      <c r="M46" s="129">
        <f>M43+M42+M40+M44+M45</f>
        <v>6300</v>
      </c>
      <c r="N46" s="130"/>
      <c r="O46" s="44"/>
    </row>
    <row r="47" spans="1:15">
      <c r="A47" s="5"/>
      <c r="B47" s="5" t="s">
        <v>42</v>
      </c>
      <c r="C47" s="6"/>
      <c r="D47" s="6"/>
      <c r="E47" s="78"/>
      <c r="F47" s="121">
        <v>0</v>
      </c>
      <c r="G47" s="122"/>
      <c r="H47" s="79"/>
      <c r="I47" s="79"/>
      <c r="J47" s="79"/>
      <c r="K47" s="6" t="s">
        <v>43</v>
      </c>
      <c r="L47" s="78"/>
      <c r="M47" s="129"/>
      <c r="N47" s="130"/>
    </row>
    <row r="48" spans="1:15">
      <c r="A48" s="5"/>
      <c r="B48" s="5" t="s">
        <v>44</v>
      </c>
      <c r="C48" s="6"/>
      <c r="D48" s="6"/>
      <c r="E48" s="78"/>
      <c r="F48" s="131">
        <f>SUM(F46:G47)</f>
        <v>0</v>
      </c>
      <c r="G48" s="132"/>
      <c r="H48" s="79"/>
      <c r="I48" s="79"/>
      <c r="J48" s="79"/>
      <c r="K48" s="6"/>
      <c r="L48" s="78"/>
      <c r="M48" s="45"/>
      <c r="N48" s="46"/>
    </row>
    <row r="49" spans="1:15">
      <c r="A49" s="5"/>
      <c r="B49" s="5" t="s">
        <v>45</v>
      </c>
      <c r="C49" s="6"/>
      <c r="D49" s="6"/>
      <c r="E49" s="78"/>
      <c r="F49" s="121">
        <v>0</v>
      </c>
      <c r="G49" s="122"/>
      <c r="H49" s="79"/>
      <c r="I49" s="79"/>
      <c r="J49" s="79"/>
      <c r="K49" s="6"/>
      <c r="L49" s="78"/>
      <c r="M49" s="45"/>
      <c r="N49" s="46"/>
    </row>
    <row r="50" spans="1:15">
      <c r="A50" s="5"/>
      <c r="B50" s="5" t="s">
        <v>44</v>
      </c>
      <c r="C50" s="6"/>
      <c r="D50" s="6"/>
      <c r="E50" s="78"/>
      <c r="F50" s="131">
        <f>SUM(F48:G49)</f>
        <v>0</v>
      </c>
      <c r="G50" s="132"/>
      <c r="H50" s="79"/>
      <c r="I50" s="79"/>
      <c r="J50" s="79"/>
      <c r="K50" s="6"/>
      <c r="L50" s="78"/>
      <c r="M50" s="45"/>
      <c r="N50" s="46"/>
    </row>
    <row r="51" spans="1:15">
      <c r="A51" s="5"/>
      <c r="B51" s="5" t="s">
        <v>30</v>
      </c>
      <c r="C51" s="6"/>
      <c r="D51" s="6"/>
      <c r="E51" s="78"/>
      <c r="F51" s="133">
        <v>0</v>
      </c>
      <c r="G51" s="134"/>
      <c r="H51" s="6"/>
      <c r="I51" s="47" t="s">
        <v>46</v>
      </c>
      <c r="J51" s="36"/>
      <c r="K51" s="36"/>
      <c r="L51" s="36"/>
      <c r="M51" s="36"/>
      <c r="N51" s="48"/>
    </row>
    <row r="52" spans="1:15">
      <c r="A52" s="5"/>
      <c r="B52" s="5" t="s">
        <v>47</v>
      </c>
      <c r="C52" s="6"/>
      <c r="D52" s="6"/>
      <c r="E52" s="78"/>
      <c r="F52" s="121">
        <v>0</v>
      </c>
      <c r="G52" s="12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39</v>
      </c>
      <c r="C53" s="6"/>
      <c r="D53" s="6"/>
      <c r="E53" s="78" t="s">
        <v>48</v>
      </c>
      <c r="F53" s="121">
        <v>0</v>
      </c>
      <c r="G53" s="12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92</v>
      </c>
      <c r="C54" s="6"/>
      <c r="D54" s="6"/>
      <c r="E54" s="78"/>
      <c r="F54" s="121">
        <v>0</v>
      </c>
      <c r="G54" s="12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43</v>
      </c>
      <c r="C55" s="6"/>
      <c r="D55" s="6"/>
      <c r="E55" s="78"/>
      <c r="F55" s="123">
        <f>SUM(F50:G54)</f>
        <v>0</v>
      </c>
      <c r="G55" s="12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78"/>
      <c r="F56" s="125">
        <f>+M46-F55</f>
        <v>6300</v>
      </c>
      <c r="G56" s="12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44</v>
      </c>
      <c r="C57" s="27"/>
      <c r="D57" s="27"/>
      <c r="E57" s="57"/>
      <c r="F57" s="127">
        <f>+F55+F56</f>
        <v>6300</v>
      </c>
      <c r="G57" s="128"/>
      <c r="H57" s="6"/>
      <c r="I57" s="58"/>
      <c r="J57" s="28"/>
      <c r="K57" s="28"/>
      <c r="L57" s="28"/>
      <c r="M57" s="28"/>
      <c r="N57" s="55"/>
    </row>
    <row r="58" spans="1:15">
      <c r="A58" s="5"/>
      <c r="B58" s="111" t="s">
        <v>50</v>
      </c>
      <c r="C58" s="112"/>
      <c r="D58" s="112"/>
      <c r="E58" s="112"/>
      <c r="F58" s="112"/>
      <c r="G58" s="112"/>
      <c r="H58" s="6"/>
      <c r="I58" s="115" t="s">
        <v>51</v>
      </c>
      <c r="J58" s="115"/>
      <c r="K58" s="115"/>
      <c r="L58" s="115"/>
      <c r="M58" s="115"/>
      <c r="N58" s="116"/>
    </row>
    <row r="59" spans="1:15" ht="1.5" customHeight="1">
      <c r="A59" s="5"/>
      <c r="B59" s="75"/>
      <c r="C59" s="74"/>
      <c r="D59" s="74"/>
      <c r="E59" s="74"/>
      <c r="F59" s="74"/>
      <c r="G59" s="74"/>
      <c r="H59" s="6"/>
      <c r="I59" s="74"/>
      <c r="J59" s="74"/>
      <c r="K59" s="74"/>
      <c r="L59" s="74"/>
      <c r="M59" s="74"/>
      <c r="N59" s="76"/>
    </row>
    <row r="60" spans="1:15" ht="11.25" hidden="1" customHeight="1">
      <c r="A60" s="5"/>
      <c r="B60" s="111"/>
      <c r="C60" s="112"/>
      <c r="D60" s="112"/>
      <c r="E60" s="112"/>
      <c r="F60" s="112"/>
      <c r="G60" s="11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17" t="s">
        <v>52</v>
      </c>
      <c r="C61" s="118"/>
      <c r="D61" s="118"/>
      <c r="E61" s="118"/>
      <c r="F61" s="118"/>
      <c r="G61" s="118"/>
      <c r="H61" s="6"/>
      <c r="I61" s="118" t="s">
        <v>80</v>
      </c>
      <c r="J61" s="118"/>
      <c r="K61" s="118"/>
      <c r="L61" s="118"/>
      <c r="M61" s="118"/>
      <c r="N61" s="119"/>
      <c r="O61" s="6"/>
    </row>
    <row r="62" spans="1:15">
      <c r="A62" s="5"/>
      <c r="B62" s="111" t="s">
        <v>53</v>
      </c>
      <c r="C62" s="112"/>
      <c r="D62" s="112"/>
      <c r="E62" s="112"/>
      <c r="F62" s="112"/>
      <c r="G62" s="112"/>
      <c r="H62" s="6"/>
      <c r="I62" s="112" t="s">
        <v>53</v>
      </c>
      <c r="J62" s="112"/>
      <c r="K62" s="112"/>
      <c r="L62" s="112"/>
      <c r="M62" s="112"/>
      <c r="N62" s="120"/>
      <c r="O62" s="6"/>
    </row>
    <row r="63" spans="1:15" ht="26.25" customHeight="1">
      <c r="A63" s="5"/>
      <c r="B63" s="108" t="s">
        <v>54</v>
      </c>
      <c r="C63" s="109"/>
      <c r="D63" s="109"/>
      <c r="E63" s="109"/>
      <c r="F63" s="109"/>
      <c r="G63" s="109"/>
      <c r="H63" s="6"/>
      <c r="I63" s="109" t="s">
        <v>77</v>
      </c>
      <c r="J63" s="109"/>
      <c r="K63" s="109"/>
      <c r="L63" s="109"/>
      <c r="M63" s="109"/>
      <c r="N63" s="110"/>
      <c r="O63" s="6"/>
    </row>
    <row r="64" spans="1:15" ht="2.25" customHeight="1">
      <c r="A64" s="5"/>
      <c r="B64" s="111" t="s">
        <v>55</v>
      </c>
      <c r="C64" s="112"/>
      <c r="D64" s="112"/>
      <c r="E64" s="112"/>
      <c r="F64" s="112"/>
      <c r="G64" s="112"/>
      <c r="H64" s="6"/>
      <c r="I64" s="113"/>
      <c r="J64" s="113"/>
      <c r="K64" s="113"/>
      <c r="L64" s="113"/>
      <c r="M64" s="113"/>
      <c r="N64" s="11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F47:G47"/>
    <mergeCell ref="M47:N47"/>
    <mergeCell ref="C42:E42"/>
    <mergeCell ref="G42:I42"/>
    <mergeCell ref="K42:L42"/>
    <mergeCell ref="M42:N42"/>
    <mergeCell ref="H43:I43"/>
    <mergeCell ref="M43:N43"/>
    <mergeCell ref="K44:L44"/>
    <mergeCell ref="M44:N44"/>
    <mergeCell ref="M45:N45"/>
    <mergeCell ref="F46:G46"/>
    <mergeCell ref="M46:N46"/>
    <mergeCell ref="F45:G45"/>
    <mergeCell ref="I58:N58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B58:G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selection activeCell="U36" sqref="U36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6">
        <v>3</v>
      </c>
      <c r="N2" s="168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6" t="s">
        <v>1</v>
      </c>
      <c r="M3" s="181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0"/>
      <c r="M4" s="70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0"/>
      <c r="M5" s="70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14</v>
      </c>
      <c r="K8" s="67" t="s">
        <v>5</v>
      </c>
      <c r="L8" s="118" t="s">
        <v>58</v>
      </c>
      <c r="M8" s="118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112" t="s">
        <v>6</v>
      </c>
      <c r="L9" s="112"/>
      <c r="M9" s="129">
        <f>M46</f>
        <v>12456</v>
      </c>
      <c r="N9" s="130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71"/>
      <c r="B11" s="182">
        <f>$M$9</f>
        <v>12456</v>
      </c>
      <c r="C11" s="183"/>
      <c r="D11" s="184" t="s">
        <v>74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74" t="s">
        <v>73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1:14" ht="11.25" customHeight="1">
      <c r="A14" s="5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1:14" ht="11.25" customHeight="1">
      <c r="A15" s="5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1:14" ht="11.25" customHeight="1">
      <c r="A16" s="5"/>
      <c r="B16" s="5"/>
      <c r="C16" s="6"/>
      <c r="D16" s="6"/>
      <c r="E16" s="18">
        <v>16</v>
      </c>
      <c r="F16" s="67" t="s">
        <v>5</v>
      </c>
      <c r="G16" s="177" t="s">
        <v>58</v>
      </c>
      <c r="H16" s="118"/>
      <c r="I16" s="67" t="s">
        <v>10</v>
      </c>
      <c r="J16" s="18">
        <v>18</v>
      </c>
      <c r="K16" s="67" t="s">
        <v>11</v>
      </c>
      <c r="L16" s="177" t="s">
        <v>60</v>
      </c>
      <c r="M16" s="118"/>
      <c r="N16" s="13">
        <v>2022</v>
      </c>
    </row>
    <row r="17" spans="1:14" ht="12" customHeight="1" thickBot="1">
      <c r="A17" s="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" customHeight="1" thickBot="1">
      <c r="A18" s="5"/>
      <c r="B18" s="111" t="s">
        <v>12</v>
      </c>
      <c r="C18" s="120"/>
      <c r="D18" s="19"/>
      <c r="E18" s="178" t="s">
        <v>13</v>
      </c>
      <c r="F18" s="179"/>
      <c r="G18" s="180"/>
      <c r="H18" s="19" t="s">
        <v>14</v>
      </c>
      <c r="I18" s="178" t="s">
        <v>15</v>
      </c>
      <c r="J18" s="180"/>
      <c r="K18" s="19" t="s">
        <v>14</v>
      </c>
      <c r="L18" s="178" t="s">
        <v>16</v>
      </c>
      <c r="M18" s="180"/>
      <c r="N18" s="19" t="s">
        <v>69</v>
      </c>
    </row>
    <row r="19" spans="1:14">
      <c r="A19" s="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 ht="12.75" customHeight="1">
      <c r="A20" s="5"/>
      <c r="B20" s="163"/>
      <c r="C20" s="164"/>
      <c r="D20" s="164"/>
      <c r="E20" s="165"/>
      <c r="F20" s="166"/>
      <c r="G20" s="141"/>
      <c r="H20" s="141"/>
      <c r="I20" s="167"/>
      <c r="J20" s="166"/>
      <c r="K20" s="167"/>
      <c r="L20" s="166"/>
      <c r="M20" s="141"/>
      <c r="N20" s="168"/>
    </row>
    <row r="21" spans="1:14">
      <c r="A21" s="5"/>
      <c r="B21" s="169" t="s">
        <v>18</v>
      </c>
      <c r="C21" s="170"/>
      <c r="D21" s="170"/>
      <c r="E21" s="171"/>
      <c r="F21" s="172" t="s">
        <v>19</v>
      </c>
      <c r="G21" s="170"/>
      <c r="H21" s="170"/>
      <c r="I21" s="171"/>
      <c r="J21" s="172" t="s">
        <v>20</v>
      </c>
      <c r="K21" s="171"/>
      <c r="L21" s="172" t="s">
        <v>21</v>
      </c>
      <c r="M21" s="170"/>
      <c r="N21" s="173"/>
    </row>
    <row r="22" spans="1:14">
      <c r="A22" s="5"/>
      <c r="B22" s="21" t="s">
        <v>22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23</v>
      </c>
      <c r="D23" s="6"/>
      <c r="E23" s="67"/>
      <c r="F23" s="118" t="s">
        <v>24</v>
      </c>
      <c r="G23" s="11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25</v>
      </c>
      <c r="C24" s="6"/>
      <c r="D24" s="22">
        <v>2</v>
      </c>
      <c r="E24" s="67" t="s">
        <v>26</v>
      </c>
      <c r="F24" s="137">
        <v>4000</v>
      </c>
      <c r="G24" s="151"/>
      <c r="H24" s="6" t="s">
        <v>27</v>
      </c>
      <c r="I24" s="6"/>
      <c r="J24" s="23"/>
      <c r="K24" s="6"/>
      <c r="L24" s="6"/>
      <c r="M24" s="152"/>
      <c r="N24" s="153"/>
    </row>
    <row r="25" spans="1:14">
      <c r="A25" s="5"/>
      <c r="B25" s="5" t="s">
        <v>25</v>
      </c>
      <c r="C25" s="6"/>
      <c r="D25" s="22">
        <v>1</v>
      </c>
      <c r="E25" s="67" t="s">
        <v>26</v>
      </c>
      <c r="F25" s="154">
        <v>1200</v>
      </c>
      <c r="G25" s="154"/>
      <c r="H25" s="6" t="s">
        <v>28</v>
      </c>
      <c r="I25" s="6"/>
      <c r="J25" s="11"/>
      <c r="K25" s="6" t="s">
        <v>29</v>
      </c>
      <c r="L25" s="6"/>
      <c r="M25" s="155">
        <f>D24*F24+D25*F25</f>
        <v>9200</v>
      </c>
      <c r="N25" s="156"/>
    </row>
    <row r="26" spans="1:14">
      <c r="A26" s="5"/>
      <c r="B26" s="21" t="s">
        <v>30</v>
      </c>
      <c r="C26" s="6"/>
      <c r="D26" s="24"/>
      <c r="E26" s="67"/>
      <c r="F26" s="157"/>
      <c r="G26" s="157"/>
      <c r="H26" s="6"/>
      <c r="I26" s="6"/>
      <c r="J26" s="6"/>
      <c r="K26" s="6"/>
      <c r="L26" s="11"/>
      <c r="M26" s="158"/>
      <c r="N26" s="159"/>
    </row>
    <row r="27" spans="1:14" ht="12">
      <c r="A27" s="5"/>
      <c r="B27" s="5" t="s">
        <v>5</v>
      </c>
      <c r="C27" s="118" t="s">
        <v>31</v>
      </c>
      <c r="D27" s="118"/>
      <c r="E27" s="118"/>
      <c r="F27" s="67" t="s">
        <v>26</v>
      </c>
      <c r="G27" s="118" t="s">
        <v>62</v>
      </c>
      <c r="H27" s="118"/>
      <c r="I27" s="118"/>
      <c r="J27" s="25">
        <v>115</v>
      </c>
      <c r="K27" s="6" t="s">
        <v>32</v>
      </c>
      <c r="L27" s="6"/>
      <c r="M27" s="149"/>
      <c r="N27" s="150"/>
    </row>
    <row r="28" spans="1:14">
      <c r="A28" s="5"/>
      <c r="B28" s="5" t="s">
        <v>5</v>
      </c>
      <c r="C28" s="118" t="s">
        <v>62</v>
      </c>
      <c r="D28" s="118"/>
      <c r="E28" s="118"/>
      <c r="F28" s="67" t="s">
        <v>26</v>
      </c>
      <c r="G28" s="118" t="s">
        <v>63</v>
      </c>
      <c r="H28" s="118"/>
      <c r="I28" s="118"/>
      <c r="J28" s="25"/>
      <c r="K28" s="6" t="s">
        <v>32</v>
      </c>
      <c r="L28" s="6"/>
      <c r="M28" s="6"/>
      <c r="N28" s="26"/>
    </row>
    <row r="29" spans="1:14">
      <c r="A29" s="5"/>
      <c r="B29" s="5" t="s">
        <v>5</v>
      </c>
      <c r="C29" s="118" t="s">
        <v>64</v>
      </c>
      <c r="D29" s="118"/>
      <c r="E29" s="118"/>
      <c r="F29" s="67" t="s">
        <v>26</v>
      </c>
      <c r="G29" s="118" t="s">
        <v>63</v>
      </c>
      <c r="H29" s="118"/>
      <c r="I29" s="118"/>
      <c r="J29" s="25"/>
      <c r="K29" s="6" t="s">
        <v>32</v>
      </c>
      <c r="L29" s="6"/>
      <c r="M29" s="6"/>
      <c r="N29" s="13"/>
    </row>
    <row r="30" spans="1:14">
      <c r="A30" s="5"/>
      <c r="B30" s="5" t="s">
        <v>5</v>
      </c>
      <c r="C30" s="118" t="s">
        <v>64</v>
      </c>
      <c r="D30" s="118"/>
      <c r="E30" s="118"/>
      <c r="F30" s="67" t="s">
        <v>26</v>
      </c>
      <c r="G30" s="118" t="s">
        <v>62</v>
      </c>
      <c r="H30" s="118"/>
      <c r="I30" s="118"/>
      <c r="J30" s="25"/>
      <c r="K30" s="6" t="s">
        <v>32</v>
      </c>
      <c r="L30" s="6"/>
      <c r="M30" s="6"/>
      <c r="N30" s="13"/>
    </row>
    <row r="31" spans="1:14" ht="11.25" customHeight="1">
      <c r="A31" s="5"/>
      <c r="B31" s="5" t="s">
        <v>5</v>
      </c>
      <c r="C31" s="141" t="s">
        <v>62</v>
      </c>
      <c r="D31" s="141"/>
      <c r="E31" s="141"/>
      <c r="F31" s="67" t="s">
        <v>26</v>
      </c>
      <c r="G31" s="118" t="s">
        <v>33</v>
      </c>
      <c r="H31" s="118"/>
      <c r="I31" s="118"/>
      <c r="J31" s="25">
        <v>115</v>
      </c>
      <c r="K31" s="6" t="s">
        <v>32</v>
      </c>
      <c r="L31" s="6"/>
      <c r="M31" s="6"/>
      <c r="N31" s="13"/>
    </row>
    <row r="32" spans="1:14">
      <c r="A32" s="5"/>
      <c r="B32" s="5" t="s">
        <v>5</v>
      </c>
      <c r="C32" s="118"/>
      <c r="D32" s="118"/>
      <c r="E32" s="118"/>
      <c r="F32" s="67" t="s">
        <v>26</v>
      </c>
      <c r="G32" s="118"/>
      <c r="H32" s="118"/>
      <c r="I32" s="118"/>
      <c r="J32" s="25"/>
      <c r="K32" s="6" t="s">
        <v>32</v>
      </c>
      <c r="L32" s="6"/>
      <c r="M32" s="6"/>
      <c r="N32" s="13"/>
    </row>
    <row r="33" spans="1:15" ht="11.25" customHeight="1">
      <c r="A33" s="5"/>
      <c r="B33" s="5" t="s">
        <v>5</v>
      </c>
      <c r="C33" s="141"/>
      <c r="D33" s="141"/>
      <c r="E33" s="141"/>
      <c r="F33" s="67" t="s">
        <v>26</v>
      </c>
      <c r="G33" s="141"/>
      <c r="H33" s="141"/>
      <c r="I33" s="141"/>
      <c r="J33" s="27"/>
      <c r="K33" s="6" t="s">
        <v>32</v>
      </c>
      <c r="L33" s="6"/>
      <c r="M33" s="6"/>
      <c r="N33" s="13"/>
    </row>
    <row r="34" spans="1:15">
      <c r="A34" s="5"/>
      <c r="B34" s="5" t="s">
        <v>5</v>
      </c>
      <c r="C34" s="118"/>
      <c r="D34" s="118"/>
      <c r="E34" s="118"/>
      <c r="F34" s="67" t="s">
        <v>26</v>
      </c>
      <c r="G34" s="118"/>
      <c r="H34" s="118"/>
      <c r="I34" s="118"/>
      <c r="J34" s="25"/>
      <c r="K34" s="6" t="s">
        <v>32</v>
      </c>
      <c r="L34" s="6"/>
      <c r="M34" s="6"/>
      <c r="N34" s="13"/>
    </row>
    <row r="35" spans="1:15">
      <c r="A35" s="5"/>
      <c r="B35" s="5"/>
      <c r="C35" s="141"/>
      <c r="D35" s="141"/>
      <c r="E35" s="141"/>
      <c r="F35" s="67" t="s">
        <v>26</v>
      </c>
      <c r="G35" s="141"/>
      <c r="H35" s="141"/>
      <c r="I35" s="141"/>
      <c r="J35" s="28"/>
      <c r="K35" s="6" t="s">
        <v>32</v>
      </c>
      <c r="L35" s="6"/>
      <c r="M35" s="6"/>
      <c r="N35" s="13"/>
    </row>
    <row r="36" spans="1:15">
      <c r="A36" s="5"/>
      <c r="B36" s="5"/>
      <c r="C36" s="141"/>
      <c r="D36" s="141"/>
      <c r="E36" s="141"/>
      <c r="F36" s="67" t="s">
        <v>26</v>
      </c>
      <c r="G36" s="141"/>
      <c r="H36" s="141"/>
      <c r="I36" s="141"/>
      <c r="J36" s="28"/>
      <c r="K36" s="6" t="s">
        <v>32</v>
      </c>
      <c r="L36" s="6"/>
      <c r="M36" s="6"/>
      <c r="N36" s="13"/>
    </row>
    <row r="37" spans="1:15">
      <c r="A37" s="5"/>
      <c r="B37" s="5"/>
      <c r="C37" s="141"/>
      <c r="D37" s="141"/>
      <c r="E37" s="141"/>
      <c r="F37" s="67" t="s">
        <v>26</v>
      </c>
      <c r="G37" s="141"/>
      <c r="H37" s="141"/>
      <c r="I37" s="141"/>
      <c r="J37" s="28"/>
      <c r="K37" s="6" t="s">
        <v>32</v>
      </c>
      <c r="L37" s="6"/>
      <c r="M37" s="6"/>
      <c r="N37" s="13"/>
    </row>
    <row r="38" spans="1:15">
      <c r="A38" s="5"/>
      <c r="B38" s="5"/>
      <c r="C38" s="141"/>
      <c r="D38" s="141"/>
      <c r="E38" s="141"/>
      <c r="F38" s="67" t="s">
        <v>26</v>
      </c>
      <c r="G38" s="141"/>
      <c r="H38" s="141"/>
      <c r="I38" s="141"/>
      <c r="J38" s="28"/>
      <c r="K38" s="6" t="s">
        <v>32</v>
      </c>
      <c r="L38" s="6"/>
      <c r="M38" s="6"/>
      <c r="N38" s="13"/>
    </row>
    <row r="39" spans="1:15">
      <c r="A39" s="5"/>
      <c r="B39" s="5"/>
      <c r="C39" s="141"/>
      <c r="D39" s="141"/>
      <c r="E39" s="141"/>
      <c r="F39" s="67" t="s">
        <v>26</v>
      </c>
      <c r="G39" s="141"/>
      <c r="H39" s="141"/>
      <c r="I39" s="141"/>
      <c r="J39" s="28"/>
      <c r="K39" s="6" t="s">
        <v>32</v>
      </c>
      <c r="L39" s="6"/>
      <c r="M39" s="29"/>
      <c r="N39" s="30"/>
    </row>
    <row r="40" spans="1:15">
      <c r="A40" s="5"/>
      <c r="B40" s="5"/>
      <c r="C40" s="141"/>
      <c r="D40" s="141"/>
      <c r="E40" s="141"/>
      <c r="F40" s="67" t="s">
        <v>26</v>
      </c>
      <c r="G40" s="141"/>
      <c r="H40" s="141"/>
      <c r="I40" s="141"/>
      <c r="J40" s="28"/>
      <c r="K40" s="6" t="s">
        <v>32</v>
      </c>
      <c r="L40" s="72"/>
      <c r="M40" s="147">
        <f>M25</f>
        <v>9200</v>
      </c>
      <c r="N40" s="148"/>
    </row>
    <row r="41" spans="1:15">
      <c r="A41" s="5"/>
      <c r="B41" s="5"/>
      <c r="C41" s="141"/>
      <c r="D41" s="141"/>
      <c r="E41" s="141"/>
      <c r="F41" s="67" t="s">
        <v>26</v>
      </c>
      <c r="G41" s="141"/>
      <c r="H41" s="141"/>
      <c r="I41" s="141"/>
      <c r="J41" s="28"/>
      <c r="K41" s="32"/>
      <c r="L41" s="33" t="s">
        <v>34</v>
      </c>
      <c r="M41" s="144">
        <v>1</v>
      </c>
      <c r="N41" s="145"/>
    </row>
    <row r="42" spans="1:15">
      <c r="A42" s="5"/>
      <c r="B42" s="5"/>
      <c r="C42" s="141"/>
      <c r="D42" s="141"/>
      <c r="E42" s="141"/>
      <c r="F42" s="6"/>
      <c r="G42" s="141"/>
      <c r="H42" s="141"/>
      <c r="I42" s="141"/>
      <c r="J42" s="28"/>
      <c r="K42" s="142" t="s">
        <v>35</v>
      </c>
      <c r="L42" s="143"/>
      <c r="M42" s="144">
        <f>310*2</f>
        <v>620</v>
      </c>
      <c r="N42" s="145"/>
    </row>
    <row r="43" spans="1:15">
      <c r="A43" s="5"/>
      <c r="B43" s="34"/>
      <c r="C43" s="35" t="s">
        <v>36</v>
      </c>
      <c r="D43" s="36"/>
      <c r="E43" s="36"/>
      <c r="F43" s="36"/>
      <c r="G43" s="37"/>
      <c r="H43" s="146"/>
      <c r="I43" s="146"/>
      <c r="J43" s="38">
        <f>SUM(J27:J42)</f>
        <v>230</v>
      </c>
      <c r="K43" s="39"/>
      <c r="L43" s="69" t="s">
        <v>30</v>
      </c>
      <c r="M43" s="137">
        <f>J43*J44</f>
        <v>506.00000000000006</v>
      </c>
      <c r="N43" s="138"/>
    </row>
    <row r="44" spans="1:15">
      <c r="A44" s="5"/>
      <c r="B44" s="5"/>
      <c r="C44" s="7"/>
      <c r="D44" s="6"/>
      <c r="E44" s="6"/>
      <c r="F44" s="6"/>
      <c r="G44" s="41"/>
      <c r="H44" s="6"/>
      <c r="I44" s="70" t="s">
        <v>37</v>
      </c>
      <c r="J44" s="42">
        <v>2.2000000000000002</v>
      </c>
      <c r="K44" s="135" t="s">
        <v>38</v>
      </c>
      <c r="L44" s="136"/>
      <c r="M44" s="137">
        <f>210*3</f>
        <v>630</v>
      </c>
      <c r="N44" s="138"/>
    </row>
    <row r="45" spans="1:15">
      <c r="A45" s="5"/>
      <c r="B45" s="5"/>
      <c r="C45" s="7"/>
      <c r="D45" s="6"/>
      <c r="E45" s="6"/>
      <c r="F45" s="133">
        <v>0</v>
      </c>
      <c r="G45" s="134"/>
      <c r="H45" s="43"/>
      <c r="I45" s="43"/>
      <c r="J45" s="39"/>
      <c r="K45" s="39"/>
      <c r="L45" s="69" t="s">
        <v>39</v>
      </c>
      <c r="M45" s="139">
        <f>6*250</f>
        <v>1500</v>
      </c>
      <c r="N45" s="140"/>
    </row>
    <row r="46" spans="1:15">
      <c r="A46" s="5"/>
      <c r="B46" s="5" t="s">
        <v>40</v>
      </c>
      <c r="C46" s="6"/>
      <c r="D46" s="6"/>
      <c r="E46" s="72"/>
      <c r="F46" s="133">
        <v>0</v>
      </c>
      <c r="G46" s="134"/>
      <c r="H46" s="69"/>
      <c r="I46" s="69"/>
      <c r="J46" s="69"/>
      <c r="K46" s="6" t="s">
        <v>41</v>
      </c>
      <c r="L46" s="72"/>
      <c r="M46" s="129">
        <f>M43+M42+M40+M44+M45</f>
        <v>12456</v>
      </c>
      <c r="N46" s="130"/>
      <c r="O46" s="44"/>
    </row>
    <row r="47" spans="1:15">
      <c r="A47" s="5"/>
      <c r="B47" s="5" t="s">
        <v>42</v>
      </c>
      <c r="C47" s="6"/>
      <c r="D47" s="6"/>
      <c r="E47" s="72"/>
      <c r="F47" s="121">
        <v>0</v>
      </c>
      <c r="G47" s="122"/>
      <c r="H47" s="69"/>
      <c r="I47" s="69"/>
      <c r="J47" s="69"/>
      <c r="K47" s="6" t="s">
        <v>43</v>
      </c>
      <c r="L47" s="72"/>
      <c r="M47" s="129"/>
      <c r="N47" s="130"/>
    </row>
    <row r="48" spans="1:15">
      <c r="A48" s="5"/>
      <c r="B48" s="5" t="s">
        <v>44</v>
      </c>
      <c r="C48" s="6"/>
      <c r="D48" s="6"/>
      <c r="E48" s="72"/>
      <c r="F48" s="131">
        <f>SUM(F46:G47)</f>
        <v>0</v>
      </c>
      <c r="G48" s="132"/>
      <c r="H48" s="69"/>
      <c r="I48" s="69"/>
      <c r="J48" s="69"/>
      <c r="K48" s="6"/>
      <c r="L48" s="72"/>
      <c r="M48" s="45"/>
      <c r="N48" s="46"/>
    </row>
    <row r="49" spans="1:15">
      <c r="A49" s="5"/>
      <c r="B49" s="5" t="s">
        <v>45</v>
      </c>
      <c r="C49" s="6"/>
      <c r="D49" s="6"/>
      <c r="E49" s="72"/>
      <c r="F49" s="121">
        <v>0</v>
      </c>
      <c r="G49" s="122"/>
      <c r="H49" s="69"/>
      <c r="I49" s="69"/>
      <c r="J49" s="69"/>
      <c r="K49" s="6"/>
      <c r="L49" s="72"/>
      <c r="M49" s="45"/>
      <c r="N49" s="46"/>
    </row>
    <row r="50" spans="1:15">
      <c r="A50" s="5"/>
      <c r="B50" s="5" t="s">
        <v>44</v>
      </c>
      <c r="C50" s="6"/>
      <c r="D50" s="6"/>
      <c r="E50" s="72"/>
      <c r="F50" s="131">
        <f>SUM(F48:G49)</f>
        <v>0</v>
      </c>
      <c r="G50" s="132"/>
      <c r="H50" s="69"/>
      <c r="I50" s="69"/>
      <c r="J50" s="69"/>
      <c r="K50" s="6"/>
      <c r="L50" s="72"/>
      <c r="M50" s="45"/>
      <c r="N50" s="46"/>
    </row>
    <row r="51" spans="1:15">
      <c r="A51" s="5"/>
      <c r="B51" s="5" t="s">
        <v>30</v>
      </c>
      <c r="C51" s="6"/>
      <c r="D51" s="6"/>
      <c r="E51" s="72"/>
      <c r="F51" s="133">
        <v>0</v>
      </c>
      <c r="G51" s="134"/>
      <c r="H51" s="6"/>
      <c r="I51" s="47" t="s">
        <v>46</v>
      </c>
      <c r="J51" s="36"/>
      <c r="K51" s="36"/>
      <c r="L51" s="36"/>
      <c r="M51" s="36"/>
      <c r="N51" s="48"/>
    </row>
    <row r="52" spans="1:15">
      <c r="A52" s="5"/>
      <c r="B52" s="5" t="s">
        <v>47</v>
      </c>
      <c r="C52" s="6"/>
      <c r="D52" s="6"/>
      <c r="E52" s="72"/>
      <c r="F52" s="121">
        <v>0</v>
      </c>
      <c r="G52" s="12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39</v>
      </c>
      <c r="C53" s="6"/>
      <c r="D53" s="6"/>
      <c r="E53" s="72" t="s">
        <v>48</v>
      </c>
      <c r="F53" s="121">
        <v>0</v>
      </c>
      <c r="G53" s="12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92</v>
      </c>
      <c r="C54" s="6"/>
      <c r="D54" s="6"/>
      <c r="E54" s="72"/>
      <c r="F54" s="121">
        <v>0</v>
      </c>
      <c r="G54" s="12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43</v>
      </c>
      <c r="C55" s="6"/>
      <c r="D55" s="6"/>
      <c r="E55" s="72"/>
      <c r="F55" s="123">
        <f>SUM(F50:G54)</f>
        <v>0</v>
      </c>
      <c r="G55" s="12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72"/>
      <c r="F56" s="125">
        <f>+M46-F55</f>
        <v>12456</v>
      </c>
      <c r="G56" s="12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44</v>
      </c>
      <c r="C57" s="27"/>
      <c r="D57" s="27"/>
      <c r="E57" s="57"/>
      <c r="F57" s="127">
        <f>+F55+F56</f>
        <v>12456</v>
      </c>
      <c r="G57" s="128"/>
      <c r="H57" s="6"/>
      <c r="I57" s="58"/>
      <c r="J57" s="28"/>
      <c r="K57" s="28"/>
      <c r="L57" s="28"/>
      <c r="M57" s="28"/>
      <c r="N57" s="55"/>
    </row>
    <row r="58" spans="1:15">
      <c r="A58" s="5"/>
      <c r="B58" s="111" t="s">
        <v>50</v>
      </c>
      <c r="C58" s="112"/>
      <c r="D58" s="112"/>
      <c r="E58" s="112"/>
      <c r="F58" s="112"/>
      <c r="G58" s="112"/>
      <c r="H58" s="6"/>
      <c r="I58" s="115" t="s">
        <v>51</v>
      </c>
      <c r="J58" s="115"/>
      <c r="K58" s="115"/>
      <c r="L58" s="115"/>
      <c r="M58" s="115"/>
      <c r="N58" s="116"/>
    </row>
    <row r="59" spans="1:15" ht="1.5" customHeight="1">
      <c r="A59" s="5"/>
      <c r="B59" s="66"/>
      <c r="C59" s="67"/>
      <c r="D59" s="67"/>
      <c r="E59" s="67"/>
      <c r="F59" s="67"/>
      <c r="G59" s="67"/>
      <c r="H59" s="6"/>
      <c r="I59" s="67"/>
      <c r="J59" s="67"/>
      <c r="K59" s="67"/>
      <c r="L59" s="67"/>
      <c r="M59" s="67"/>
      <c r="N59" s="68"/>
    </row>
    <row r="60" spans="1:15" ht="11.25" hidden="1" customHeight="1">
      <c r="A60" s="5"/>
      <c r="B60" s="111"/>
      <c r="C60" s="112"/>
      <c r="D60" s="112"/>
      <c r="E60" s="112"/>
      <c r="F60" s="112"/>
      <c r="G60" s="11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17" t="s">
        <v>52</v>
      </c>
      <c r="C61" s="118"/>
      <c r="D61" s="118"/>
      <c r="E61" s="118"/>
      <c r="F61" s="118"/>
      <c r="G61" s="118"/>
      <c r="H61" s="6"/>
      <c r="I61" s="118" t="s">
        <v>75</v>
      </c>
      <c r="J61" s="118"/>
      <c r="K61" s="118"/>
      <c r="L61" s="118"/>
      <c r="M61" s="118"/>
      <c r="N61" s="119"/>
      <c r="O61" s="6"/>
    </row>
    <row r="62" spans="1:15">
      <c r="A62" s="5"/>
      <c r="B62" s="111" t="s">
        <v>53</v>
      </c>
      <c r="C62" s="112"/>
      <c r="D62" s="112"/>
      <c r="E62" s="112"/>
      <c r="F62" s="112"/>
      <c r="G62" s="112"/>
      <c r="H62" s="6"/>
      <c r="I62" s="112" t="s">
        <v>53</v>
      </c>
      <c r="J62" s="112"/>
      <c r="K62" s="112"/>
      <c r="L62" s="112"/>
      <c r="M62" s="112"/>
      <c r="N62" s="120"/>
      <c r="O62" s="6"/>
    </row>
    <row r="63" spans="1:15" ht="26.25" customHeight="1">
      <c r="A63" s="5"/>
      <c r="B63" s="108" t="s">
        <v>54</v>
      </c>
      <c r="C63" s="109"/>
      <c r="D63" s="109"/>
      <c r="E63" s="109"/>
      <c r="F63" s="109"/>
      <c r="G63" s="109"/>
      <c r="H63" s="6"/>
      <c r="I63" s="109" t="s">
        <v>76</v>
      </c>
      <c r="J63" s="109"/>
      <c r="K63" s="109"/>
      <c r="L63" s="109"/>
      <c r="M63" s="109"/>
      <c r="N63" s="110"/>
      <c r="O63" s="6"/>
    </row>
    <row r="64" spans="1:15" ht="2.25" customHeight="1">
      <c r="A64" s="5"/>
      <c r="B64" s="111" t="s">
        <v>55</v>
      </c>
      <c r="C64" s="112"/>
      <c r="D64" s="112"/>
      <c r="E64" s="112"/>
      <c r="F64" s="112"/>
      <c r="G64" s="112"/>
      <c r="H64" s="6"/>
      <c r="I64" s="113"/>
      <c r="J64" s="113"/>
      <c r="K64" s="113"/>
      <c r="L64" s="113"/>
      <c r="M64" s="113"/>
      <c r="N64" s="11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I58:N58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B58:G58"/>
    <mergeCell ref="F47:G47"/>
    <mergeCell ref="M47:N47"/>
    <mergeCell ref="C42:E42"/>
    <mergeCell ref="G42:I42"/>
    <mergeCell ref="K42:L42"/>
    <mergeCell ref="M42:N42"/>
    <mergeCell ref="H43:I43"/>
    <mergeCell ref="M43:N43"/>
    <mergeCell ref="K44:L44"/>
    <mergeCell ref="M44:N44"/>
    <mergeCell ref="M45:N45"/>
    <mergeCell ref="F46:G46"/>
    <mergeCell ref="M46:N46"/>
    <mergeCell ref="F45:G45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A25" zoomScaleNormal="100" workbookViewId="0">
      <selection activeCell="B45" sqref="B4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384" width="6.7109375" style="4"/>
  </cols>
  <sheetData>
    <row r="1" spans="1:1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66">
        <v>2</v>
      </c>
      <c r="N2" s="168"/>
    </row>
    <row r="3" spans="1:14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6" t="s">
        <v>1</v>
      </c>
      <c r="M3" s="181"/>
      <c r="N3" s="8">
        <v>7862</v>
      </c>
    </row>
    <row r="4" spans="1:14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14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/>
      <c r="M5" s="9"/>
      <c r="N5" s="12"/>
    </row>
    <row r="6" spans="1:14">
      <c r="A6" s="5"/>
      <c r="B6" s="5"/>
      <c r="C6" s="6"/>
      <c r="D6" s="6"/>
      <c r="E6" s="6"/>
      <c r="F6" s="6"/>
      <c r="G6" s="11" t="s">
        <v>3</v>
      </c>
      <c r="H6" s="6"/>
      <c r="I6" s="6"/>
      <c r="J6" s="6"/>
      <c r="K6" s="6"/>
      <c r="L6" s="6"/>
      <c r="M6" s="6"/>
      <c r="N6" s="13"/>
    </row>
    <row r="7" spans="1:14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14" ht="12" thickBot="1">
      <c r="A8" s="5"/>
      <c r="B8" s="5"/>
      <c r="C8" s="6"/>
      <c r="D8" s="6"/>
      <c r="E8" s="6"/>
      <c r="F8" s="6"/>
      <c r="G8" s="6" t="s">
        <v>4</v>
      </c>
      <c r="H8" s="6"/>
      <c r="I8" s="6"/>
      <c r="J8" s="14">
        <v>10</v>
      </c>
      <c r="K8" s="16" t="s">
        <v>5</v>
      </c>
      <c r="L8" s="118" t="s">
        <v>58</v>
      </c>
      <c r="M8" s="118"/>
      <c r="N8" s="13">
        <v>2022</v>
      </c>
    </row>
    <row r="9" spans="1:14" ht="1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112" t="s">
        <v>6</v>
      </c>
      <c r="L9" s="112"/>
      <c r="M9" s="129">
        <f>M46</f>
        <v>12318</v>
      </c>
      <c r="N9" s="130"/>
    </row>
    <row r="10" spans="1:14" ht="13.5" customHeight="1">
      <c r="A10" s="5"/>
      <c r="B10" s="5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14" ht="11.25" customHeight="1">
      <c r="A11" s="20"/>
      <c r="B11" s="182">
        <f>$M$9</f>
        <v>12318</v>
      </c>
      <c r="C11" s="183"/>
      <c r="D11" s="184" t="s">
        <v>72</v>
      </c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ht="11.25" customHeight="1">
      <c r="A12" s="5"/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</row>
    <row r="13" spans="1:14" ht="12.75" customHeight="1">
      <c r="A13" s="5"/>
      <c r="B13" s="174" t="s">
        <v>68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1:14" ht="11.25" customHeight="1">
      <c r="A14" s="5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1:14" ht="11.25" customHeight="1">
      <c r="A15" s="5"/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1:14" ht="11.25" customHeight="1">
      <c r="A16" s="5"/>
      <c r="B16" s="5"/>
      <c r="C16" s="6"/>
      <c r="D16" s="6"/>
      <c r="E16" s="18">
        <v>16</v>
      </c>
      <c r="F16" s="16" t="s">
        <v>5</v>
      </c>
      <c r="G16" s="177" t="s">
        <v>58</v>
      </c>
      <c r="H16" s="118"/>
      <c r="I16" s="16" t="s">
        <v>10</v>
      </c>
      <c r="J16" s="18">
        <v>18</v>
      </c>
      <c r="K16" s="16" t="s">
        <v>11</v>
      </c>
      <c r="L16" s="177" t="s">
        <v>60</v>
      </c>
      <c r="M16" s="118"/>
      <c r="N16" s="13">
        <v>2022</v>
      </c>
    </row>
    <row r="17" spans="1:14" ht="12" customHeight="1" thickBot="1">
      <c r="A17" s="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" customHeight="1" thickBot="1">
      <c r="A18" s="5"/>
      <c r="B18" s="111" t="s">
        <v>12</v>
      </c>
      <c r="C18" s="120"/>
      <c r="D18" s="19"/>
      <c r="E18" s="178" t="s">
        <v>13</v>
      </c>
      <c r="F18" s="179"/>
      <c r="G18" s="180"/>
      <c r="H18" s="19" t="s">
        <v>14</v>
      </c>
      <c r="I18" s="178" t="s">
        <v>15</v>
      </c>
      <c r="J18" s="180"/>
      <c r="K18" s="19" t="s">
        <v>14</v>
      </c>
      <c r="L18" s="178" t="s">
        <v>16</v>
      </c>
      <c r="M18" s="180"/>
      <c r="N18" s="19" t="s">
        <v>69</v>
      </c>
    </row>
    <row r="19" spans="1:14">
      <c r="A19" s="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1:14" ht="12.75" customHeight="1">
      <c r="A20" s="5"/>
      <c r="B20" s="163"/>
      <c r="C20" s="164"/>
      <c r="D20" s="164"/>
      <c r="E20" s="165"/>
      <c r="F20" s="166"/>
      <c r="G20" s="141"/>
      <c r="H20" s="141"/>
      <c r="I20" s="167"/>
      <c r="J20" s="166"/>
      <c r="K20" s="167"/>
      <c r="L20" s="166"/>
      <c r="M20" s="141"/>
      <c r="N20" s="168"/>
    </row>
    <row r="21" spans="1:14">
      <c r="A21" s="5"/>
      <c r="B21" s="169" t="s">
        <v>18</v>
      </c>
      <c r="C21" s="170"/>
      <c r="D21" s="170"/>
      <c r="E21" s="171"/>
      <c r="F21" s="172" t="s">
        <v>19</v>
      </c>
      <c r="G21" s="170"/>
      <c r="H21" s="170"/>
      <c r="I21" s="171"/>
      <c r="J21" s="172" t="s">
        <v>20</v>
      </c>
      <c r="K21" s="171"/>
      <c r="L21" s="172" t="s">
        <v>21</v>
      </c>
      <c r="M21" s="170"/>
      <c r="N21" s="173"/>
    </row>
    <row r="22" spans="1:14">
      <c r="A22" s="5"/>
      <c r="B22" s="21" t="s">
        <v>22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14">
      <c r="A23" s="5"/>
      <c r="B23" s="5"/>
      <c r="C23" s="6" t="s">
        <v>23</v>
      </c>
      <c r="D23" s="6"/>
      <c r="E23" s="16"/>
      <c r="F23" s="118" t="s">
        <v>24</v>
      </c>
      <c r="G23" s="118"/>
      <c r="H23" s="6"/>
      <c r="I23" s="6"/>
      <c r="J23" s="11"/>
      <c r="K23" s="6"/>
      <c r="L23" s="6"/>
      <c r="M23" s="6"/>
      <c r="N23" s="13"/>
    </row>
    <row r="24" spans="1:14">
      <c r="A24" s="5"/>
      <c r="B24" s="5" t="s">
        <v>25</v>
      </c>
      <c r="C24" s="6"/>
      <c r="D24" s="22">
        <v>2</v>
      </c>
      <c r="E24" s="16" t="s">
        <v>26</v>
      </c>
      <c r="F24" s="137">
        <v>4000</v>
      </c>
      <c r="G24" s="151"/>
      <c r="H24" s="6" t="s">
        <v>27</v>
      </c>
      <c r="I24" s="6"/>
      <c r="J24" s="23"/>
      <c r="K24" s="6"/>
      <c r="L24" s="6"/>
      <c r="M24" s="152"/>
      <c r="N24" s="153"/>
    </row>
    <row r="25" spans="1:14">
      <c r="A25" s="5"/>
      <c r="B25" s="5" t="s">
        <v>25</v>
      </c>
      <c r="C25" s="6"/>
      <c r="D25" s="22">
        <v>1</v>
      </c>
      <c r="E25" s="16" t="s">
        <v>26</v>
      </c>
      <c r="F25" s="154">
        <v>1200</v>
      </c>
      <c r="G25" s="154"/>
      <c r="H25" s="6" t="s">
        <v>28</v>
      </c>
      <c r="I25" s="6"/>
      <c r="J25" s="11"/>
      <c r="K25" s="6" t="s">
        <v>29</v>
      </c>
      <c r="L25" s="6"/>
      <c r="M25" s="155">
        <f>D24*F24+D25*F25</f>
        <v>9200</v>
      </c>
      <c r="N25" s="156"/>
    </row>
    <row r="26" spans="1:14">
      <c r="A26" s="5"/>
      <c r="B26" s="21" t="s">
        <v>30</v>
      </c>
      <c r="C26" s="6"/>
      <c r="D26" s="24"/>
      <c r="E26" s="16"/>
      <c r="F26" s="157"/>
      <c r="G26" s="157"/>
      <c r="H26" s="6"/>
      <c r="I26" s="6"/>
      <c r="J26" s="6"/>
      <c r="K26" s="6"/>
      <c r="L26" s="11"/>
      <c r="M26" s="158"/>
      <c r="N26" s="159"/>
    </row>
    <row r="27" spans="1:14" ht="12">
      <c r="A27" s="5"/>
      <c r="B27" s="5" t="s">
        <v>5</v>
      </c>
      <c r="C27" s="118" t="s">
        <v>31</v>
      </c>
      <c r="D27" s="118"/>
      <c r="E27" s="118"/>
      <c r="F27" s="16" t="s">
        <v>26</v>
      </c>
      <c r="G27" s="118" t="s">
        <v>62</v>
      </c>
      <c r="H27" s="118"/>
      <c r="I27" s="118"/>
      <c r="J27" s="25">
        <v>115</v>
      </c>
      <c r="K27" s="6" t="s">
        <v>32</v>
      </c>
      <c r="L27" s="6"/>
      <c r="M27" s="149"/>
      <c r="N27" s="150"/>
    </row>
    <row r="28" spans="1:14">
      <c r="A28" s="5"/>
      <c r="B28" s="5" t="s">
        <v>5</v>
      </c>
      <c r="C28" s="118" t="s">
        <v>62</v>
      </c>
      <c r="D28" s="118"/>
      <c r="E28" s="118"/>
      <c r="F28" s="16" t="s">
        <v>26</v>
      </c>
      <c r="G28" s="118" t="s">
        <v>63</v>
      </c>
      <c r="H28" s="118"/>
      <c r="I28" s="118"/>
      <c r="J28" s="25"/>
      <c r="K28" s="6" t="s">
        <v>32</v>
      </c>
      <c r="L28" s="6"/>
      <c r="M28" s="6"/>
      <c r="N28" s="26"/>
    </row>
    <row r="29" spans="1:14">
      <c r="A29" s="5"/>
      <c r="B29" s="5" t="s">
        <v>5</v>
      </c>
      <c r="C29" s="118" t="s">
        <v>64</v>
      </c>
      <c r="D29" s="118"/>
      <c r="E29" s="118"/>
      <c r="F29" s="16" t="s">
        <v>26</v>
      </c>
      <c r="G29" s="118" t="s">
        <v>63</v>
      </c>
      <c r="H29" s="118"/>
      <c r="I29" s="118"/>
      <c r="J29" s="25"/>
      <c r="K29" s="6" t="s">
        <v>32</v>
      </c>
      <c r="L29" s="6"/>
      <c r="M29" s="6"/>
      <c r="N29" s="13"/>
    </row>
    <row r="30" spans="1:14">
      <c r="A30" s="5"/>
      <c r="B30" s="5" t="s">
        <v>5</v>
      </c>
      <c r="C30" s="118" t="s">
        <v>64</v>
      </c>
      <c r="D30" s="118"/>
      <c r="E30" s="118"/>
      <c r="F30" s="16" t="s">
        <v>26</v>
      </c>
      <c r="G30" s="118" t="s">
        <v>62</v>
      </c>
      <c r="H30" s="118"/>
      <c r="I30" s="118"/>
      <c r="J30" s="25"/>
      <c r="K30" s="6" t="s">
        <v>32</v>
      </c>
      <c r="L30" s="6"/>
      <c r="M30" s="6"/>
      <c r="N30" s="13"/>
    </row>
    <row r="31" spans="1:14" ht="11.25" customHeight="1">
      <c r="A31" s="5"/>
      <c r="B31" s="5" t="s">
        <v>5</v>
      </c>
      <c r="C31" s="141" t="s">
        <v>62</v>
      </c>
      <c r="D31" s="141"/>
      <c r="E31" s="141"/>
      <c r="F31" s="16" t="s">
        <v>26</v>
      </c>
      <c r="G31" s="118" t="s">
        <v>33</v>
      </c>
      <c r="H31" s="118"/>
      <c r="I31" s="118"/>
      <c r="J31" s="25">
        <v>115</v>
      </c>
      <c r="K31" s="6" t="s">
        <v>32</v>
      </c>
      <c r="L31" s="6"/>
      <c r="M31" s="6"/>
      <c r="N31" s="13"/>
    </row>
    <row r="32" spans="1:14">
      <c r="A32" s="5"/>
      <c r="B32" s="5" t="s">
        <v>5</v>
      </c>
      <c r="C32" s="118"/>
      <c r="D32" s="118"/>
      <c r="E32" s="118"/>
      <c r="F32" s="16" t="s">
        <v>26</v>
      </c>
      <c r="G32" s="118"/>
      <c r="H32" s="118"/>
      <c r="I32" s="118"/>
      <c r="J32" s="25"/>
      <c r="K32" s="6" t="s">
        <v>32</v>
      </c>
      <c r="L32" s="6"/>
      <c r="M32" s="6"/>
      <c r="N32" s="13"/>
    </row>
    <row r="33" spans="1:15" ht="11.25" customHeight="1">
      <c r="A33" s="5"/>
      <c r="B33" s="5" t="s">
        <v>5</v>
      </c>
      <c r="C33" s="141"/>
      <c r="D33" s="141"/>
      <c r="E33" s="141"/>
      <c r="F33" s="16" t="s">
        <v>26</v>
      </c>
      <c r="G33" s="141"/>
      <c r="H33" s="141"/>
      <c r="I33" s="141"/>
      <c r="J33" s="27"/>
      <c r="K33" s="6" t="s">
        <v>32</v>
      </c>
      <c r="L33" s="6"/>
      <c r="M33" s="6"/>
      <c r="N33" s="13"/>
    </row>
    <row r="34" spans="1:15">
      <c r="A34" s="5"/>
      <c r="B34" s="5" t="s">
        <v>5</v>
      </c>
      <c r="C34" s="118"/>
      <c r="D34" s="118"/>
      <c r="E34" s="118"/>
      <c r="F34" s="16" t="s">
        <v>26</v>
      </c>
      <c r="G34" s="118"/>
      <c r="H34" s="118"/>
      <c r="I34" s="118"/>
      <c r="J34" s="25"/>
      <c r="K34" s="6" t="s">
        <v>32</v>
      </c>
      <c r="L34" s="6"/>
      <c r="M34" s="6"/>
      <c r="N34" s="13"/>
    </row>
    <row r="35" spans="1:15">
      <c r="A35" s="5"/>
      <c r="B35" s="5"/>
      <c r="C35" s="141"/>
      <c r="D35" s="141"/>
      <c r="E35" s="141"/>
      <c r="F35" s="16" t="s">
        <v>26</v>
      </c>
      <c r="G35" s="141"/>
      <c r="H35" s="141"/>
      <c r="I35" s="141"/>
      <c r="J35" s="28"/>
      <c r="K35" s="6" t="s">
        <v>32</v>
      </c>
      <c r="L35" s="6"/>
      <c r="M35" s="6"/>
      <c r="N35" s="13"/>
    </row>
    <row r="36" spans="1:15">
      <c r="A36" s="5"/>
      <c r="B36" s="5"/>
      <c r="C36" s="141"/>
      <c r="D36" s="141"/>
      <c r="E36" s="141"/>
      <c r="F36" s="16" t="s">
        <v>26</v>
      </c>
      <c r="G36" s="141"/>
      <c r="H36" s="141"/>
      <c r="I36" s="141"/>
      <c r="J36" s="28"/>
      <c r="K36" s="6" t="s">
        <v>32</v>
      </c>
      <c r="L36" s="6"/>
      <c r="M36" s="6"/>
      <c r="N36" s="13"/>
    </row>
    <row r="37" spans="1:15">
      <c r="A37" s="5"/>
      <c r="B37" s="5"/>
      <c r="C37" s="141"/>
      <c r="D37" s="141"/>
      <c r="E37" s="141"/>
      <c r="F37" s="16" t="s">
        <v>26</v>
      </c>
      <c r="G37" s="141"/>
      <c r="H37" s="141"/>
      <c r="I37" s="141"/>
      <c r="J37" s="28"/>
      <c r="K37" s="6" t="s">
        <v>32</v>
      </c>
      <c r="L37" s="6"/>
      <c r="M37" s="6"/>
      <c r="N37" s="13"/>
    </row>
    <row r="38" spans="1:15">
      <c r="A38" s="5"/>
      <c r="B38" s="5"/>
      <c r="C38" s="141"/>
      <c r="D38" s="141"/>
      <c r="E38" s="141"/>
      <c r="F38" s="16" t="s">
        <v>26</v>
      </c>
      <c r="G38" s="141"/>
      <c r="H38" s="141"/>
      <c r="I38" s="141"/>
      <c r="J38" s="28"/>
      <c r="K38" s="6" t="s">
        <v>32</v>
      </c>
      <c r="L38" s="6"/>
      <c r="M38" s="6"/>
      <c r="N38" s="13"/>
    </row>
    <row r="39" spans="1:15">
      <c r="A39" s="5"/>
      <c r="B39" s="5"/>
      <c r="C39" s="141"/>
      <c r="D39" s="141"/>
      <c r="E39" s="141"/>
      <c r="F39" s="16" t="s">
        <v>26</v>
      </c>
      <c r="G39" s="141"/>
      <c r="H39" s="141"/>
      <c r="I39" s="141"/>
      <c r="J39" s="28"/>
      <c r="K39" s="6" t="s">
        <v>32</v>
      </c>
      <c r="L39" s="6"/>
      <c r="M39" s="29"/>
      <c r="N39" s="30"/>
    </row>
    <row r="40" spans="1:15">
      <c r="A40" s="5"/>
      <c r="B40" s="5"/>
      <c r="C40" s="141"/>
      <c r="D40" s="141"/>
      <c r="E40" s="141"/>
      <c r="F40" s="16" t="s">
        <v>26</v>
      </c>
      <c r="G40" s="141"/>
      <c r="H40" s="141"/>
      <c r="I40" s="141"/>
      <c r="J40" s="28"/>
      <c r="K40" s="6" t="s">
        <v>32</v>
      </c>
      <c r="L40" s="31"/>
      <c r="M40" s="147">
        <f>M25</f>
        <v>9200</v>
      </c>
      <c r="N40" s="148"/>
    </row>
    <row r="41" spans="1:15">
      <c r="A41" s="5"/>
      <c r="B41" s="5"/>
      <c r="C41" s="141"/>
      <c r="D41" s="141"/>
      <c r="E41" s="141"/>
      <c r="F41" s="16" t="s">
        <v>26</v>
      </c>
      <c r="G41" s="141"/>
      <c r="H41" s="141"/>
      <c r="I41" s="141"/>
      <c r="J41" s="28"/>
      <c r="K41" s="32"/>
      <c r="L41" s="33" t="s">
        <v>34</v>
      </c>
      <c r="M41" s="144">
        <v>1</v>
      </c>
      <c r="N41" s="145"/>
    </row>
    <row r="42" spans="1:15">
      <c r="A42" s="5"/>
      <c r="B42" s="5"/>
      <c r="C42" s="141"/>
      <c r="D42" s="141"/>
      <c r="E42" s="141"/>
      <c r="F42" s="6"/>
      <c r="G42" s="141"/>
      <c r="H42" s="141"/>
      <c r="I42" s="141"/>
      <c r="J42" s="28"/>
      <c r="K42" s="142" t="s">
        <v>35</v>
      </c>
      <c r="L42" s="143"/>
      <c r="M42" s="144">
        <f>310*2</f>
        <v>620</v>
      </c>
      <c r="N42" s="145"/>
    </row>
    <row r="43" spans="1:15">
      <c r="A43" s="5"/>
      <c r="B43" s="34"/>
      <c r="C43" s="35" t="s">
        <v>36</v>
      </c>
      <c r="D43" s="36"/>
      <c r="E43" s="36"/>
      <c r="F43" s="36"/>
      <c r="G43" s="37"/>
      <c r="H43" s="146"/>
      <c r="I43" s="146"/>
      <c r="J43" s="38">
        <f>SUM(J27:J42)</f>
        <v>230</v>
      </c>
      <c r="K43" s="39"/>
      <c r="L43" s="40" t="s">
        <v>30</v>
      </c>
      <c r="M43" s="137">
        <f>J43*J44</f>
        <v>368</v>
      </c>
      <c r="N43" s="138"/>
    </row>
    <row r="44" spans="1:15">
      <c r="A44" s="5"/>
      <c r="B44" s="5"/>
      <c r="C44" s="7"/>
      <c r="D44" s="6"/>
      <c r="E44" s="6"/>
      <c r="F44" s="6"/>
      <c r="G44" s="41"/>
      <c r="H44" s="6"/>
      <c r="I44" s="9" t="s">
        <v>37</v>
      </c>
      <c r="J44" s="42">
        <v>1.6</v>
      </c>
      <c r="K44" s="135" t="s">
        <v>38</v>
      </c>
      <c r="L44" s="136"/>
      <c r="M44" s="137">
        <f>210*3</f>
        <v>630</v>
      </c>
      <c r="N44" s="138"/>
    </row>
    <row r="45" spans="1:15">
      <c r="A45" s="5"/>
      <c r="B45" s="5"/>
      <c r="C45" s="7"/>
      <c r="D45" s="6"/>
      <c r="E45" s="6"/>
      <c r="F45" s="133">
        <v>0</v>
      </c>
      <c r="G45" s="134"/>
      <c r="H45" s="43"/>
      <c r="I45" s="43"/>
      <c r="J45" s="39"/>
      <c r="K45" s="39"/>
      <c r="L45" s="40" t="s">
        <v>39</v>
      </c>
      <c r="M45" s="139">
        <f>6*250</f>
        <v>1500</v>
      </c>
      <c r="N45" s="140"/>
    </row>
    <row r="46" spans="1:15">
      <c r="A46" s="5"/>
      <c r="B46" s="5" t="s">
        <v>40</v>
      </c>
      <c r="C46" s="6"/>
      <c r="D46" s="6"/>
      <c r="E46" s="31"/>
      <c r="F46" s="133">
        <v>0</v>
      </c>
      <c r="G46" s="134"/>
      <c r="H46" s="40"/>
      <c r="I46" s="40"/>
      <c r="J46" s="40"/>
      <c r="K46" s="6" t="s">
        <v>41</v>
      </c>
      <c r="L46" s="31"/>
      <c r="M46" s="129">
        <f>M43+M42+M40+M44+M45</f>
        <v>12318</v>
      </c>
      <c r="N46" s="130"/>
      <c r="O46" s="44"/>
    </row>
    <row r="47" spans="1:15">
      <c r="A47" s="5"/>
      <c r="B47" s="5" t="s">
        <v>42</v>
      </c>
      <c r="C47" s="6"/>
      <c r="D47" s="6"/>
      <c r="E47" s="31"/>
      <c r="F47" s="121">
        <v>0</v>
      </c>
      <c r="G47" s="122"/>
      <c r="H47" s="40"/>
      <c r="I47" s="40"/>
      <c r="J47" s="40"/>
      <c r="K47" s="6" t="s">
        <v>43</v>
      </c>
      <c r="L47" s="31"/>
      <c r="M47" s="129"/>
      <c r="N47" s="130"/>
    </row>
    <row r="48" spans="1:15">
      <c r="A48" s="5"/>
      <c r="B48" s="5" t="s">
        <v>44</v>
      </c>
      <c r="C48" s="6"/>
      <c r="D48" s="6"/>
      <c r="E48" s="31"/>
      <c r="F48" s="131">
        <f>SUM(F46:G47)</f>
        <v>0</v>
      </c>
      <c r="G48" s="132"/>
      <c r="H48" s="40"/>
      <c r="I48" s="40"/>
      <c r="J48" s="40"/>
      <c r="K48" s="6"/>
      <c r="L48" s="31"/>
      <c r="M48" s="45"/>
      <c r="N48" s="46"/>
    </row>
    <row r="49" spans="1:15">
      <c r="A49" s="5"/>
      <c r="B49" s="5" t="s">
        <v>45</v>
      </c>
      <c r="C49" s="6"/>
      <c r="D49" s="6"/>
      <c r="E49" s="31"/>
      <c r="F49" s="121">
        <v>0</v>
      </c>
      <c r="G49" s="122"/>
      <c r="H49" s="40"/>
      <c r="I49" s="40"/>
      <c r="J49" s="40"/>
      <c r="K49" s="6"/>
      <c r="L49" s="31"/>
      <c r="M49" s="45"/>
      <c r="N49" s="46"/>
    </row>
    <row r="50" spans="1:15">
      <c r="A50" s="5"/>
      <c r="B50" s="5" t="s">
        <v>44</v>
      </c>
      <c r="C50" s="6"/>
      <c r="D50" s="6"/>
      <c r="E50" s="31"/>
      <c r="F50" s="131">
        <f>SUM(F48:G49)</f>
        <v>0</v>
      </c>
      <c r="G50" s="132"/>
      <c r="H50" s="40"/>
      <c r="I50" s="40"/>
      <c r="J50" s="40"/>
      <c r="K50" s="6"/>
      <c r="L50" s="31"/>
      <c r="M50" s="45"/>
      <c r="N50" s="46"/>
    </row>
    <row r="51" spans="1:15">
      <c r="A51" s="5"/>
      <c r="B51" s="5" t="s">
        <v>30</v>
      </c>
      <c r="C51" s="6"/>
      <c r="D51" s="6"/>
      <c r="E51" s="31"/>
      <c r="F51" s="133">
        <v>0</v>
      </c>
      <c r="G51" s="134"/>
      <c r="H51" s="6"/>
      <c r="I51" s="47" t="s">
        <v>46</v>
      </c>
      <c r="J51" s="36"/>
      <c r="K51" s="36"/>
      <c r="L51" s="36"/>
      <c r="M51" s="36"/>
      <c r="N51" s="48"/>
    </row>
    <row r="52" spans="1:15">
      <c r="A52" s="5"/>
      <c r="B52" s="5" t="s">
        <v>47</v>
      </c>
      <c r="C52" s="6"/>
      <c r="D52" s="6"/>
      <c r="E52" s="31"/>
      <c r="F52" s="121">
        <v>0</v>
      </c>
      <c r="G52" s="122"/>
      <c r="H52" s="6"/>
      <c r="I52" s="49"/>
      <c r="J52" s="50"/>
      <c r="K52" s="50"/>
      <c r="L52" s="50"/>
      <c r="M52" s="50"/>
      <c r="N52" s="51"/>
    </row>
    <row r="53" spans="1:15">
      <c r="A53" s="5"/>
      <c r="B53" s="5" t="s">
        <v>39</v>
      </c>
      <c r="C53" s="6"/>
      <c r="D53" s="6"/>
      <c r="E53" s="31" t="s">
        <v>48</v>
      </c>
      <c r="F53" s="121">
        <v>0</v>
      </c>
      <c r="G53" s="122"/>
      <c r="H53" s="6"/>
      <c r="I53" s="52"/>
      <c r="J53" s="50"/>
      <c r="K53" s="50"/>
      <c r="L53" s="50"/>
      <c r="M53" s="50"/>
      <c r="N53" s="51"/>
    </row>
    <row r="54" spans="1:15">
      <c r="A54" s="5"/>
      <c r="B54" s="5" t="s">
        <v>92</v>
      </c>
      <c r="C54" s="6"/>
      <c r="D54" s="6"/>
      <c r="E54" s="31"/>
      <c r="F54" s="121">
        <v>0</v>
      </c>
      <c r="G54" s="122"/>
      <c r="H54" s="53"/>
      <c r="I54" s="49"/>
      <c r="J54" s="50"/>
      <c r="K54" s="50"/>
      <c r="L54" s="50"/>
      <c r="M54" s="50"/>
      <c r="N54" s="51"/>
    </row>
    <row r="55" spans="1:15">
      <c r="A55" s="5"/>
      <c r="B55" s="5" t="s">
        <v>43</v>
      </c>
      <c r="C55" s="6"/>
      <c r="D55" s="6"/>
      <c r="E55" s="31"/>
      <c r="F55" s="123">
        <f>SUM(F50:G54)</f>
        <v>0</v>
      </c>
      <c r="G55" s="124"/>
      <c r="H55" s="6"/>
      <c r="I55" s="49"/>
      <c r="J55" s="50"/>
      <c r="K55" s="50"/>
      <c r="L55" s="50"/>
      <c r="M55" s="50"/>
      <c r="N55" s="51"/>
    </row>
    <row r="56" spans="1:15">
      <c r="A56" s="5"/>
      <c r="B56" s="5" t="s">
        <v>49</v>
      </c>
      <c r="C56" s="6"/>
      <c r="D56" s="6"/>
      <c r="E56" s="31"/>
      <c r="F56" s="125">
        <f>+M46-F55</f>
        <v>12318</v>
      </c>
      <c r="G56" s="126"/>
      <c r="H56" s="6"/>
      <c r="I56" s="54"/>
      <c r="J56" s="28"/>
      <c r="K56" s="28"/>
      <c r="L56" s="28"/>
      <c r="M56" s="28"/>
      <c r="N56" s="55"/>
    </row>
    <row r="57" spans="1:15" ht="12" thickBot="1">
      <c r="A57" s="5"/>
      <c r="B57" s="56" t="s">
        <v>44</v>
      </c>
      <c r="C57" s="27"/>
      <c r="D57" s="27"/>
      <c r="E57" s="57"/>
      <c r="F57" s="127">
        <f>+F55+F56</f>
        <v>12318</v>
      </c>
      <c r="G57" s="128"/>
      <c r="H57" s="6"/>
      <c r="I57" s="58"/>
      <c r="J57" s="28"/>
      <c r="K57" s="28"/>
      <c r="L57" s="28"/>
      <c r="M57" s="28"/>
      <c r="N57" s="55"/>
    </row>
    <row r="58" spans="1:15">
      <c r="A58" s="5"/>
      <c r="B58" s="111" t="s">
        <v>50</v>
      </c>
      <c r="C58" s="112"/>
      <c r="D58" s="112"/>
      <c r="E58" s="112"/>
      <c r="F58" s="112"/>
      <c r="G58" s="112"/>
      <c r="H58" s="6"/>
      <c r="I58" s="115" t="s">
        <v>51</v>
      </c>
      <c r="J58" s="115"/>
      <c r="K58" s="115"/>
      <c r="L58" s="115"/>
      <c r="M58" s="115"/>
      <c r="N58" s="116"/>
    </row>
    <row r="59" spans="1:15" ht="1.5" customHeight="1">
      <c r="A59" s="5"/>
      <c r="B59" s="59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0"/>
    </row>
    <row r="60" spans="1:15" ht="11.25" hidden="1" customHeight="1">
      <c r="A60" s="5"/>
      <c r="B60" s="111"/>
      <c r="C60" s="112"/>
      <c r="D60" s="112"/>
      <c r="E60" s="112"/>
      <c r="F60" s="112"/>
      <c r="G60" s="112"/>
      <c r="H60" s="6"/>
      <c r="I60" s="6"/>
      <c r="J60" s="6"/>
      <c r="K60" s="6"/>
      <c r="L60" s="6"/>
      <c r="M60" s="6"/>
      <c r="N60" s="13"/>
    </row>
    <row r="61" spans="1:15" ht="16.5" customHeight="1">
      <c r="A61" s="5"/>
      <c r="B61" s="117" t="s">
        <v>52</v>
      </c>
      <c r="C61" s="118"/>
      <c r="D61" s="118"/>
      <c r="E61" s="118"/>
      <c r="F61" s="118"/>
      <c r="G61" s="118"/>
      <c r="H61" s="6"/>
      <c r="I61" s="118" t="s">
        <v>70</v>
      </c>
      <c r="J61" s="118"/>
      <c r="K61" s="118"/>
      <c r="L61" s="118"/>
      <c r="M61" s="118"/>
      <c r="N61" s="119"/>
      <c r="O61" s="6"/>
    </row>
    <row r="62" spans="1:15">
      <c r="A62" s="5"/>
      <c r="B62" s="111" t="s">
        <v>53</v>
      </c>
      <c r="C62" s="112"/>
      <c r="D62" s="112"/>
      <c r="E62" s="112"/>
      <c r="F62" s="112"/>
      <c r="G62" s="112"/>
      <c r="H62" s="6"/>
      <c r="I62" s="112" t="s">
        <v>53</v>
      </c>
      <c r="J62" s="112"/>
      <c r="K62" s="112"/>
      <c r="L62" s="112"/>
      <c r="M62" s="112"/>
      <c r="N62" s="120"/>
      <c r="O62" s="6"/>
    </row>
    <row r="63" spans="1:15" ht="26.25" customHeight="1">
      <c r="A63" s="5"/>
      <c r="B63" s="108" t="s">
        <v>54</v>
      </c>
      <c r="C63" s="109"/>
      <c r="D63" s="109"/>
      <c r="E63" s="109"/>
      <c r="F63" s="109"/>
      <c r="G63" s="109"/>
      <c r="H63" s="6"/>
      <c r="I63" s="109" t="s">
        <v>71</v>
      </c>
      <c r="J63" s="109"/>
      <c r="K63" s="109"/>
      <c r="L63" s="109"/>
      <c r="M63" s="109"/>
      <c r="N63" s="110"/>
      <c r="O63" s="6"/>
    </row>
    <row r="64" spans="1:15" ht="2.25" customHeight="1">
      <c r="A64" s="5"/>
      <c r="B64" s="111" t="s">
        <v>55</v>
      </c>
      <c r="C64" s="112"/>
      <c r="D64" s="112"/>
      <c r="E64" s="112"/>
      <c r="F64" s="112"/>
      <c r="G64" s="112"/>
      <c r="H64" s="6"/>
      <c r="I64" s="113"/>
      <c r="J64" s="113"/>
      <c r="K64" s="113"/>
      <c r="L64" s="113"/>
      <c r="M64" s="113"/>
      <c r="N64" s="114"/>
    </row>
    <row r="65" spans="1:14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</row>
    <row r="66" spans="1:14" ht="14.25" customHeight="1" thickBot="1">
      <c r="A66" s="61"/>
      <c r="B66" s="61"/>
      <c r="C66" s="62"/>
      <c r="D66" s="62"/>
      <c r="E66" s="62"/>
      <c r="F66" s="62"/>
      <c r="G66" s="62"/>
      <c r="H66" s="62"/>
      <c r="I66" s="62" t="s">
        <v>56</v>
      </c>
      <c r="J66" s="62">
        <v>7862</v>
      </c>
      <c r="K66" s="62"/>
      <c r="L66" s="63"/>
      <c r="M66" s="64"/>
      <c r="N66" s="65"/>
    </row>
    <row r="67" spans="1:14" ht="36" customHeight="1">
      <c r="N67" s="4" t="s">
        <v>57</v>
      </c>
    </row>
  </sheetData>
  <mergeCells count="99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I58:N58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B58:G58"/>
    <mergeCell ref="F47:G47"/>
    <mergeCell ref="M47:N47"/>
    <mergeCell ref="C42:E42"/>
    <mergeCell ref="G42:I42"/>
    <mergeCell ref="K42:L42"/>
    <mergeCell ref="M42:N42"/>
    <mergeCell ref="H43:I43"/>
    <mergeCell ref="M43:N43"/>
    <mergeCell ref="K44:L44"/>
    <mergeCell ref="M44:N44"/>
    <mergeCell ref="M45:N45"/>
    <mergeCell ref="F46:G46"/>
    <mergeCell ref="M46:N46"/>
    <mergeCell ref="F45:G45"/>
    <mergeCell ref="C35:E35"/>
    <mergeCell ref="G35:I35"/>
    <mergeCell ref="C41:E41"/>
    <mergeCell ref="G41:I41"/>
    <mergeCell ref="M41:N41"/>
    <mergeCell ref="C36:E36"/>
    <mergeCell ref="G36:I36"/>
    <mergeCell ref="C37:E37"/>
    <mergeCell ref="G37:I37"/>
    <mergeCell ref="C38:E38"/>
    <mergeCell ref="G38:I38"/>
    <mergeCell ref="C39:E39"/>
    <mergeCell ref="G39:I39"/>
    <mergeCell ref="C40:E40"/>
    <mergeCell ref="G40:I40"/>
    <mergeCell ref="M40:N40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LFGA 10</vt:lpstr>
      <vt:lpstr>DALG</vt:lpstr>
      <vt:lpstr>AZC </vt:lpstr>
      <vt:lpstr>LGB 7</vt:lpstr>
      <vt:lpstr>LGB 6</vt:lpstr>
      <vt:lpstr>JMJM</vt:lpstr>
      <vt:lpstr>IARD </vt:lpstr>
      <vt:lpstr>LGB </vt:lpstr>
      <vt:lpstr>LFGA </vt:lpstr>
      <vt:lpstr>GAZS</vt:lpstr>
      <vt:lpstr>'AZC '!Área_de_impresión</vt:lpstr>
      <vt:lpstr>DALG!Área_de_impresión</vt:lpstr>
      <vt:lpstr>GAZS!Área_de_impresión</vt:lpstr>
      <vt:lpstr>'IARD '!Área_de_impresión</vt:lpstr>
      <vt:lpstr>JMJM!Área_de_impresión</vt:lpstr>
      <vt:lpstr>'LFGA '!Área_de_impresión</vt:lpstr>
      <vt:lpstr>'LFGA 10'!Área_de_impresión</vt:lpstr>
      <vt:lpstr>'LGB '!Área_de_impresión</vt:lpstr>
      <vt:lpstr>'LGB 6'!Área_de_impresión</vt:lpstr>
      <vt:lpstr>'LGB 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2022-03-24T21:09:28Z</cp:lastPrinted>
  <dcterms:created xsi:type="dcterms:W3CDTF">2022-03-09T21:06:32Z</dcterms:created>
  <dcterms:modified xsi:type="dcterms:W3CDTF">2022-04-04T17:03:16Z</dcterms:modified>
</cp:coreProperties>
</file>